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  <sheet xmlns:r="http://schemas.openxmlformats.org/officeDocument/2006/relationships" name="Rules" sheetId="2" state="visible" r:id="rId2"/>
  </sheets>
  <definedNames>
    <definedName name="_xlnm.Print_Area" localSheetId="0">'Bill'!$A$1:$I$39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sz val="11"/>
    </font>
    <font>
      <color rgb="005B6479"/>
      <sz val="10"/>
    </font>
    <font>
      <i val="1"/>
      <color rgb="005B6479"/>
      <sz val="9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3" fillId="3" borderId="1" pivotButton="0" quotePrefix="0" xfId="0"/>
    <xf numFmtId="165" fontId="3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0" fontId="0" fillId="4" borderId="1" pivotButton="0" quotePrefix="0" xfId="0"/>
    <xf numFmtId="3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  <xf numFmtId="9" fontId="0" fillId="4" borderId="1" pivotButton="0" quotePrefix="0" xfId="0"/>
    <xf numFmtId="0" fontId="3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6" fontId="6" fillId="4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9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4" customWidth="1" min="3" max="3"/>
    <col width="9" customWidth="1" min="4" max="4"/>
    <col width="8" customWidth="1" min="5" max="5"/>
    <col width="14" customWidth="1" min="6" max="6"/>
    <col width="15" customWidth="1" min="7" max="7"/>
    <col width="9" customWidth="1" min="8" max="8"/>
    <col width="14" customWidth="1" min="9" max="9"/>
  </cols>
  <sheetData>
    <row r="1" ht="30" customHeight="1">
      <c r="A1" s="1" t="inlineStr">
        <is>
          <t>BANQUET HALL TAX INVOICE  |  PACKAGE AND EXTRAS SPLIT</t>
        </is>
      </c>
    </row>
    <row r="2" ht="22" customHeight="1">
      <c r="A2" s="2" t="inlineStr">
        <is>
          <t>Sample data is filled in so you can see the formulas work. Overwrite every yellow cell. The category on each line decides its SAC and GST rate.</t>
        </is>
      </c>
    </row>
    <row r="3">
      <c r="A3" s="3" t="inlineStr">
        <is>
          <t>Venue</t>
        </is>
      </c>
      <c r="B3" s="4" t="inlineStr">
        <is>
          <t>Your Banquet Hall</t>
        </is>
      </c>
      <c r="E3" s="3" t="inlineStr">
        <is>
          <t>Invoice no.</t>
        </is>
      </c>
      <c r="F3" s="4" t="inlineStr">
        <is>
          <t>BNQ/2627/0941</t>
        </is>
      </c>
    </row>
    <row r="4">
      <c r="A4" s="3" t="inlineStr">
        <is>
          <t>GSTIN</t>
        </is>
      </c>
      <c r="B4" s="4" t="inlineStr">
        <is>
          <t>23AAAAA0000A1Z5</t>
        </is>
      </c>
      <c r="E4" s="3" t="inlineStr">
        <is>
          <t>Invoice date</t>
        </is>
      </c>
      <c r="F4" s="5" t="n">
        <v>46356</v>
      </c>
    </row>
    <row r="5">
      <c r="A5" s="3" t="inlineStr">
        <is>
          <t>Billed to</t>
        </is>
      </c>
      <c r="B5" s="4" t="inlineStr">
        <is>
          <t>Host name / company</t>
        </is>
      </c>
      <c r="E5" s="3" t="inlineStr">
        <is>
          <t>Client GSTIN</t>
        </is>
      </c>
      <c r="F5" s="4" t="inlineStr"/>
    </row>
    <row r="6">
      <c r="A6" s="3" t="inlineStr">
        <is>
          <t>Function</t>
        </is>
      </c>
      <c r="B6" s="4" t="inlineStr">
        <is>
          <t>Wedding reception, 300 guests</t>
        </is>
      </c>
      <c r="E6" s="3" t="inlineStr">
        <is>
          <t>Function date and shift</t>
        </is>
      </c>
      <c r="F6" s="4" t="inlineStr">
        <is>
          <t>28 Nov 2026, 6 pm to 2 am</t>
        </is>
      </c>
    </row>
    <row r="8" ht="32" customHeight="1">
      <c r="A8" s="6" t="inlineStr">
        <is>
          <t>S.No</t>
        </is>
      </c>
      <c r="B8" s="6" t="inlineStr">
        <is>
          <t>Description</t>
        </is>
      </c>
      <c r="C8" s="6" t="inlineStr">
        <is>
          <t>Category</t>
        </is>
      </c>
      <c r="D8" s="6" t="inlineStr">
        <is>
          <t>SAC</t>
        </is>
      </c>
      <c r="E8" s="6" t="inlineStr">
        <is>
          <t>Qty</t>
        </is>
      </c>
      <c r="F8" s="6" t="inlineStr">
        <is>
          <t>Rate (₹)</t>
        </is>
      </c>
      <c r="G8" s="6" t="inlineStr">
        <is>
          <t>Taxable (₹)</t>
        </is>
      </c>
      <c r="H8" s="6" t="inlineStr">
        <is>
          <t>GST rate</t>
        </is>
      </c>
      <c r="I8" s="6" t="inlineStr">
        <is>
          <t>GST (₹)</t>
        </is>
      </c>
    </row>
    <row r="9">
      <c r="A9" s="7" t="n">
        <v>1</v>
      </c>
      <c r="B9" s="8" t="inlineStr">
        <is>
          <t>Hall hire, air-conditioned, 6 pm to 1 am</t>
        </is>
      </c>
      <c r="C9" s="8" t="inlineStr">
        <is>
          <t>Hall + food package</t>
        </is>
      </c>
      <c r="D9" s="9">
        <f>IF(C9="","",IF(C9="Hall + food package","996331",IF(C9="Hall rental only","997212","998397")))</f>
        <v/>
      </c>
      <c r="E9" s="10" t="n">
        <v>1</v>
      </c>
      <c r="F9" s="11" t="n">
        <v>150000</v>
      </c>
      <c r="G9" s="12">
        <f>IF(OR(E9="",F9=""),0,E9*F9)</f>
        <v/>
      </c>
      <c r="H9" s="13">
        <f>IF(C9="","",IF(C9="Hall + food package",IF(Rules!$B$3="Yes",Rules!$B$5,Rules!$B$4),Rules!$B$5))</f>
        <v/>
      </c>
      <c r="I9" s="12">
        <f>IF(H9="",0,ROUND(G9*H9,2))</f>
        <v/>
      </c>
    </row>
    <row r="10">
      <c r="A10" s="7" t="n">
        <v>2</v>
      </c>
      <c r="B10" s="8" t="inlineStr">
        <is>
          <t>Dinner buffet, per plate (300 guests)</t>
        </is>
      </c>
      <c r="C10" s="8" t="inlineStr">
        <is>
          <t>Hall + food package</t>
        </is>
      </c>
      <c r="D10" s="9">
        <f>IF(C10="","",IF(C10="Hall + food package","996331",IF(C10="Hall rental only","997212","998397")))</f>
        <v/>
      </c>
      <c r="E10" s="10" t="n">
        <v>300</v>
      </c>
      <c r="F10" s="11" t="n">
        <v>1000</v>
      </c>
      <c r="G10" s="12">
        <f>IF(OR(E10="",F10=""),0,E10*F10)</f>
        <v/>
      </c>
      <c r="H10" s="13">
        <f>IF(C10="","",IF(C10="Hall + food package",IF(Rules!$B$3="Yes",Rules!$B$5,Rules!$B$4),Rules!$B$5))</f>
        <v/>
      </c>
      <c r="I10" s="12">
        <f>IF(H10="",0,ROUND(G10*H10,2))</f>
        <v/>
      </c>
    </row>
    <row r="11">
      <c r="A11" s="7" t="n">
        <v>3</v>
      </c>
      <c r="B11" s="8" t="inlineStr">
        <is>
          <t>Extra hall hour, 1 am to 2 am</t>
        </is>
      </c>
      <c r="C11" s="8" t="inlineStr">
        <is>
          <t>Hall + food package</t>
        </is>
      </c>
      <c r="D11" s="9">
        <f>IF(C11="","",IF(C11="Hall + food package","996331",IF(C11="Hall rental only","997212","998397")))</f>
        <v/>
      </c>
      <c r="E11" s="10" t="n">
        <v>1</v>
      </c>
      <c r="F11" s="11" t="n">
        <v>10000</v>
      </c>
      <c r="G11" s="12">
        <f>IF(OR(E11="",F11=""),0,E11*F11)</f>
        <v/>
      </c>
      <c r="H11" s="13">
        <f>IF(C11="","",IF(C11="Hall + food package",IF(Rules!$B$3="Yes",Rules!$B$5,Rules!$B$4),Rules!$B$5))</f>
        <v/>
      </c>
      <c r="I11" s="12">
        <f>IF(H11="",0,ROUND(G11*H11,2))</f>
        <v/>
      </c>
    </row>
    <row r="12">
      <c r="A12" s="7" t="n">
        <v>4</v>
      </c>
      <c r="B12" s="8" t="inlineStr">
        <is>
          <t>Stage and floral decor by the venue's own team</t>
        </is>
      </c>
      <c r="C12" s="8" t="inlineStr">
        <is>
          <t>Extras (decor / DG / other)</t>
        </is>
      </c>
      <c r="D12" s="9">
        <f>IF(C12="","",IF(C12="Hall + food package","996331",IF(C12="Hall rental only","997212","998397")))</f>
        <v/>
      </c>
      <c r="E12" s="10" t="n">
        <v>1</v>
      </c>
      <c r="F12" s="11" t="n">
        <v>85000</v>
      </c>
      <c r="G12" s="12">
        <f>IF(OR(E12="",F12=""),0,E12*F12)</f>
        <v/>
      </c>
      <c r="H12" s="13">
        <f>IF(C12="","",IF(C12="Hall + food package",IF(Rules!$B$3="Yes",Rules!$B$5,Rules!$B$4),Rules!$B$5))</f>
        <v/>
      </c>
      <c r="I12" s="12">
        <f>IF(H12="",0,ROUND(G12*H12,2))</f>
        <v/>
      </c>
    </row>
    <row r="13">
      <c r="A13" s="7" t="n">
        <v>5</v>
      </c>
      <c r="B13" s="8" t="inlineStr">
        <is>
          <t>Generator backup, 4 hours</t>
        </is>
      </c>
      <c r="C13" s="8" t="inlineStr">
        <is>
          <t>Extras (decor / DG / other)</t>
        </is>
      </c>
      <c r="D13" s="9">
        <f>IF(C13="","",IF(C13="Hall + food package","996331",IF(C13="Hall rental only","997212","998397")))</f>
        <v/>
      </c>
      <c r="E13" s="10" t="n">
        <v>1</v>
      </c>
      <c r="F13" s="11" t="n">
        <v>8000</v>
      </c>
      <c r="G13" s="12">
        <f>IF(OR(E13="",F13=""),0,E13*F13)</f>
        <v/>
      </c>
      <c r="H13" s="13">
        <f>IF(C13="","",IF(C13="Hall + food package",IF(Rules!$B$3="Yes",Rules!$B$5,Rules!$B$4),Rules!$B$5))</f>
        <v/>
      </c>
      <c r="I13" s="12">
        <f>IF(H13="",0,ROUND(G13*H13,2))</f>
        <v/>
      </c>
    </row>
    <row r="14">
      <c r="A14" s="7" t="n">
        <v>6</v>
      </c>
      <c r="B14" s="8" t="n"/>
      <c r="C14" s="8" t="n"/>
      <c r="D14" s="9">
        <f>IF(C14="","",IF(C14="Hall + food package","996331",IF(C14="Hall rental only","997212","998397")))</f>
        <v/>
      </c>
      <c r="E14" s="10" t="n"/>
      <c r="F14" s="11" t="n"/>
      <c r="G14" s="12">
        <f>IF(OR(E14="",F14=""),0,E14*F14)</f>
        <v/>
      </c>
      <c r="H14" s="13">
        <f>IF(C14="","",IF(C14="Hall + food package",IF(Rules!$B$3="Yes",Rules!$B$5,Rules!$B$4),Rules!$B$5))</f>
        <v/>
      </c>
      <c r="I14" s="12">
        <f>IF(H14="",0,ROUND(G14*H14,2))</f>
        <v/>
      </c>
    </row>
    <row r="15">
      <c r="A15" s="7" t="n">
        <v>7</v>
      </c>
      <c r="B15" s="8" t="n"/>
      <c r="C15" s="8" t="n"/>
      <c r="D15" s="9">
        <f>IF(C15="","",IF(C15="Hall + food package","996331",IF(C15="Hall rental only","997212","998397")))</f>
        <v/>
      </c>
      <c r="E15" s="10" t="n"/>
      <c r="F15" s="11" t="n"/>
      <c r="G15" s="12">
        <f>IF(OR(E15="",F15=""),0,E15*F15)</f>
        <v/>
      </c>
      <c r="H15" s="13">
        <f>IF(C15="","",IF(C15="Hall + food package",IF(Rules!$B$3="Yes",Rules!$B$5,Rules!$B$4),Rules!$B$5))</f>
        <v/>
      </c>
      <c r="I15" s="12">
        <f>IF(H15="",0,ROUND(G15*H15,2))</f>
        <v/>
      </c>
    </row>
    <row r="16">
      <c r="A16" s="7" t="n">
        <v>8</v>
      </c>
      <c r="B16" s="8" t="n"/>
      <c r="C16" s="8" t="n"/>
      <c r="D16" s="9">
        <f>IF(C16="","",IF(C16="Hall + food package","996331",IF(C16="Hall rental only","997212","998397")))</f>
        <v/>
      </c>
      <c r="E16" s="10" t="n"/>
      <c r="F16" s="11" t="n"/>
      <c r="G16" s="12">
        <f>IF(OR(E16="",F16=""),0,E16*F16)</f>
        <v/>
      </c>
      <c r="H16" s="13">
        <f>IF(C16="","",IF(C16="Hall + food package",IF(Rules!$B$3="Yes",Rules!$B$5,Rules!$B$4),Rules!$B$5))</f>
        <v/>
      </c>
      <c r="I16" s="12">
        <f>IF(H16="",0,ROUND(G16*H16,2))</f>
        <v/>
      </c>
    </row>
    <row r="17">
      <c r="A17" s="7" t="n">
        <v>9</v>
      </c>
      <c r="B17" s="8" t="n"/>
      <c r="C17" s="8" t="n"/>
      <c r="D17" s="9">
        <f>IF(C17="","",IF(C17="Hall + food package","996331",IF(C17="Hall rental only","997212","998397")))</f>
        <v/>
      </c>
      <c r="E17" s="10" t="n"/>
      <c r="F17" s="11" t="n"/>
      <c r="G17" s="12">
        <f>IF(OR(E17="",F17=""),0,E17*F17)</f>
        <v/>
      </c>
      <c r="H17" s="13">
        <f>IF(C17="","",IF(C17="Hall + food package",IF(Rules!$B$3="Yes",Rules!$B$5,Rules!$B$4),Rules!$B$5))</f>
        <v/>
      </c>
      <c r="I17" s="12">
        <f>IF(H17="",0,ROUND(G17*H17,2))</f>
        <v/>
      </c>
    </row>
    <row r="18">
      <c r="A18" s="7" t="n">
        <v>10</v>
      </c>
      <c r="B18" s="8" t="n"/>
      <c r="C18" s="8" t="n"/>
      <c r="D18" s="9">
        <f>IF(C18="","",IF(C18="Hall + food package","996331",IF(C18="Hall rental only","997212","998397")))</f>
        <v/>
      </c>
      <c r="E18" s="10" t="n"/>
      <c r="F18" s="11" t="n"/>
      <c r="G18" s="12">
        <f>IF(OR(E18="",F18=""),0,E18*F18)</f>
        <v/>
      </c>
      <c r="H18" s="13">
        <f>IF(C18="","",IF(C18="Hall + food package",IF(Rules!$B$3="Yes",Rules!$B$5,Rules!$B$4),Rules!$B$5))</f>
        <v/>
      </c>
      <c r="I18" s="12">
        <f>IF(H18="",0,ROUND(G18*H18,2))</f>
        <v/>
      </c>
    </row>
    <row r="19">
      <c r="A19" s="7" t="n">
        <v>11</v>
      </c>
      <c r="B19" s="8" t="n"/>
      <c r="C19" s="8" t="n"/>
      <c r="D19" s="9">
        <f>IF(C19="","",IF(C19="Hall + food package","996331",IF(C19="Hall rental only","997212","998397")))</f>
        <v/>
      </c>
      <c r="E19" s="10" t="n"/>
      <c r="F19" s="11" t="n"/>
      <c r="G19" s="12">
        <f>IF(OR(E19="",F19=""),0,E19*F19)</f>
        <v/>
      </c>
      <c r="H19" s="13">
        <f>IF(C19="","",IF(C19="Hall + food package",IF(Rules!$B$3="Yes",Rules!$B$5,Rules!$B$4),Rules!$B$5))</f>
        <v/>
      </c>
      <c r="I19" s="12">
        <f>IF(H19="",0,ROUND(G19*H19,2))</f>
        <v/>
      </c>
    </row>
    <row r="20">
      <c r="A20" s="7" t="n">
        <v>12</v>
      </c>
      <c r="B20" s="8" t="n"/>
      <c r="C20" s="8" t="n"/>
      <c r="D20" s="9">
        <f>IF(C20="","",IF(C20="Hall + food package","996331",IF(C20="Hall rental only","997212","998397")))</f>
        <v/>
      </c>
      <c r="E20" s="10" t="n"/>
      <c r="F20" s="11" t="n"/>
      <c r="G20" s="12">
        <f>IF(OR(E20="",F20=""),0,E20*F20)</f>
        <v/>
      </c>
      <c r="H20" s="13">
        <f>IF(C20="","",IF(C20="Hall + food package",IF(Rules!$B$3="Yes",Rules!$B$5,Rules!$B$4),Rules!$B$5))</f>
        <v/>
      </c>
      <c r="I20" s="12">
        <f>IF(H20="",0,ROUND(G20*H20,2))</f>
        <v/>
      </c>
    </row>
    <row r="21">
      <c r="A21" s="7" t="n">
        <v>13</v>
      </c>
      <c r="B21" s="8" t="n"/>
      <c r="C21" s="8" t="n"/>
      <c r="D21" s="9">
        <f>IF(C21="","",IF(C21="Hall + food package","996331",IF(C21="Hall rental only","997212","998397")))</f>
        <v/>
      </c>
      <c r="E21" s="10" t="n"/>
      <c r="F21" s="11" t="n"/>
      <c r="G21" s="12">
        <f>IF(OR(E21="",F21=""),0,E21*F21)</f>
        <v/>
      </c>
      <c r="H21" s="13">
        <f>IF(C21="","",IF(C21="Hall + food package",IF(Rules!$B$3="Yes",Rules!$B$5,Rules!$B$4),Rules!$B$5))</f>
        <v/>
      </c>
      <c r="I21" s="12">
        <f>IF(H21="",0,ROUND(G21*H21,2))</f>
        <v/>
      </c>
    </row>
    <row r="22">
      <c r="A22" s="7" t="n">
        <v>14</v>
      </c>
      <c r="B22" s="8" t="n"/>
      <c r="C22" s="8" t="n"/>
      <c r="D22" s="9">
        <f>IF(C22="","",IF(C22="Hall + food package","996331",IF(C22="Hall rental only","997212","998397")))</f>
        <v/>
      </c>
      <c r="E22" s="10" t="n"/>
      <c r="F22" s="11" t="n"/>
      <c r="G22" s="12">
        <f>IF(OR(E22="",F22=""),0,E22*F22)</f>
        <v/>
      </c>
      <c r="H22" s="13">
        <f>IF(C22="","",IF(C22="Hall + food package",IF(Rules!$B$3="Yes",Rules!$B$5,Rules!$B$4),Rules!$B$5))</f>
        <v/>
      </c>
      <c r="I22" s="12">
        <f>IF(H22="",0,ROUND(G22*H22,2))</f>
        <v/>
      </c>
    </row>
    <row r="24">
      <c r="A24" s="14" t="inlineStr">
        <is>
          <t>Taxable value: hall + food package</t>
        </is>
      </c>
      <c r="G24" s="12">
        <f>SUMIF(C9:C22,"Hall + food package",G9:G22)</f>
        <v/>
      </c>
    </row>
    <row r="25">
      <c r="A25" s="14" t="inlineStr">
        <is>
          <t>Taxable value: hall-only rental</t>
        </is>
      </c>
      <c r="G25" s="12">
        <f>SUMIF(C9:C22,"Hall rental only",G9:G22)</f>
        <v/>
      </c>
    </row>
    <row r="26">
      <c r="A26" s="14" t="inlineStr">
        <is>
          <t>Taxable value: extras</t>
        </is>
      </c>
      <c r="G26" s="12">
        <f>SUMIF(C9:C22,"Extras (decor / DG / other)",G9:G22)</f>
        <v/>
      </c>
    </row>
    <row r="27">
      <c r="A27" s="15" t="inlineStr">
        <is>
          <t>Total taxable value</t>
        </is>
      </c>
      <c r="G27" s="16">
        <f>SUM(G9:G22)</f>
        <v/>
      </c>
    </row>
    <row r="28">
      <c r="A28" s="14" t="inlineStr">
        <is>
          <t>CGST (half of the GST on every line)</t>
        </is>
      </c>
      <c r="G28" s="12">
        <f>ROUND(SUM(I9:I22)/2,2)</f>
        <v/>
      </c>
    </row>
    <row r="29">
      <c r="A29" s="14" t="inlineStr">
        <is>
          <t>SGST (half of the GST on every line)</t>
        </is>
      </c>
      <c r="G29" s="12">
        <f>SUM(I9:I22)-G28</f>
        <v/>
      </c>
    </row>
    <row r="30">
      <c r="A30" s="14" t="inlineStr">
        <is>
          <t>Total before rounding</t>
        </is>
      </c>
      <c r="G30" s="12">
        <f>G27+G28+G29</f>
        <v/>
      </c>
    </row>
    <row r="31">
      <c r="A31" s="14" t="inlineStr">
        <is>
          <t>Round off</t>
        </is>
      </c>
      <c r="G31" s="12">
        <f>ROUND(G30,0)-G30</f>
        <v/>
      </c>
    </row>
    <row r="32">
      <c r="A32" s="15" t="inlineStr">
        <is>
          <t>INVOICE TOTAL</t>
        </is>
      </c>
      <c r="G32" s="16">
        <f>G30+G31</f>
        <v/>
      </c>
    </row>
    <row r="33">
      <c r="A33" s="14" t="inlineStr">
        <is>
          <t>Less: advance received (Section 31(3)(d) voucher)</t>
        </is>
      </c>
      <c r="G33" s="11" t="n">
        <v>200000</v>
      </c>
    </row>
    <row r="34">
      <c r="A34" s="15" t="inlineStr">
        <is>
          <t>BALANCE DUE</t>
        </is>
      </c>
      <c r="G34" s="16">
        <f>G32-G33</f>
        <v/>
      </c>
    </row>
    <row r="35">
      <c r="A35" s="14" t="inlineStr">
        <is>
          <t>Refundable security deposit held (not part of the invoice)</t>
        </is>
      </c>
      <c r="G35" s="11" t="n">
        <v>25000</v>
      </c>
    </row>
    <row r="37" ht="48" customHeight="1">
      <c r="A37" s="2" t="inlineStr">
        <is>
          <t>Notes: number invoices up to 16 characters and issue within 30 days. Do not mix the package and its extras in one rate: the hall-plus-food package and the venue's own decor are different supplies. Keep the deposit off the invoice total and confirm its treatment with your CA.</t>
        </is>
      </c>
    </row>
    <row r="38"/>
    <row r="39"/>
  </sheetData>
  <mergeCells count="35">
    <mergeCell ref="F4:G4"/>
    <mergeCell ref="B3:C3"/>
    <mergeCell ref="A27:F27"/>
    <mergeCell ref="G27:H27"/>
    <mergeCell ref="F6:G6"/>
    <mergeCell ref="A26:F26"/>
    <mergeCell ref="F3:G3"/>
    <mergeCell ref="A33:F33"/>
    <mergeCell ref="A2:I2"/>
    <mergeCell ref="A37:I39"/>
    <mergeCell ref="F5:G5"/>
    <mergeCell ref="A32:F32"/>
    <mergeCell ref="G28:H28"/>
    <mergeCell ref="A35:F35"/>
    <mergeCell ref="A29:F29"/>
    <mergeCell ref="G34:H34"/>
    <mergeCell ref="A28:F28"/>
    <mergeCell ref="G24:H24"/>
    <mergeCell ref="G30:H30"/>
    <mergeCell ref="G33:H33"/>
    <mergeCell ref="A31:F31"/>
    <mergeCell ref="A34:F34"/>
    <mergeCell ref="A30:F30"/>
    <mergeCell ref="G26:H26"/>
    <mergeCell ref="A24:F24"/>
    <mergeCell ref="G29:H29"/>
    <mergeCell ref="B6:C6"/>
    <mergeCell ref="G35:H35"/>
    <mergeCell ref="B5:C5"/>
    <mergeCell ref="G32:H32"/>
    <mergeCell ref="G25:H25"/>
    <mergeCell ref="A1:I1"/>
    <mergeCell ref="G31:H31"/>
    <mergeCell ref="B4:C4"/>
    <mergeCell ref="A25:F25"/>
  </mergeCells>
  <dataValidations count="1">
    <dataValidation sqref="C9 C10 C11 C12 C13 C14 C15 C16 C17 C18 C19 C20 C21 C22" showDropDown="0" showInputMessage="0" showErrorMessage="0" allowBlank="1" type="list">
      <formula1>"Hall + food package,Hall rental only,Extras (decor / DG / other)"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60" customWidth="1" min="3" max="3"/>
  </cols>
  <sheetData>
    <row r="1" ht="30" customHeight="1">
      <c r="A1" s="1" t="inlineStr">
        <is>
          <t>RATE RULES  |  one place to change a rate</t>
        </is>
      </c>
    </row>
    <row r="2" ht="32" customHeight="1">
      <c r="A2" s="6" t="inlineStr">
        <is>
          <t>Rule</t>
        </is>
      </c>
      <c r="B2" s="6" t="inlineStr">
        <is>
          <t>Value</t>
        </is>
      </c>
      <c r="C2" s="6" t="inlineStr">
        <is>
          <t>Meaning</t>
        </is>
      </c>
    </row>
    <row r="3" ht="48" customHeight="1">
      <c r="A3" s="17" t="inlineStr">
        <is>
          <t>Is the venue "specified premises"? (Yes / No)</t>
        </is>
      </c>
      <c r="B3" s="4" t="inlineStr">
        <is>
          <t>No</t>
        </is>
      </c>
      <c r="C3" s="18" t="inlineStr">
        <is>
          <t>Yes only if a room was supplied above ₹7,500 a day in the preceding financial year, or you filed the declaration. Most standalone banquet halls and lawns are No.</t>
        </is>
      </c>
    </row>
    <row r="4" ht="48" customHeight="1">
      <c r="A4" s="17" t="inlineStr">
        <is>
          <t>Rate on a hall + food package at an ordinary venue</t>
        </is>
      </c>
      <c r="B4" s="19" t="n">
        <v>0.05</v>
      </c>
      <c r="C4" s="18" t="inlineStr">
        <is>
          <t>Composite supply, no input tax credit for the venue.</t>
        </is>
      </c>
    </row>
    <row r="5" ht="48" customHeight="1">
      <c r="A5" s="17" t="inlineStr">
        <is>
          <t>Rate for hall-only rental, decor, DG and other extras (and the package at specified premises)</t>
        </is>
      </c>
      <c r="B5" s="19" t="n">
        <v>0.18</v>
      </c>
      <c r="C5" s="18" t="inlineStr">
        <is>
          <t>Billed as separate services with credit available.</t>
        </is>
      </c>
    </row>
    <row r="7" ht="30" customHeight="1">
      <c r="A7" s="2" t="inlineStr">
        <is>
          <t>Working aid only. Confirm SAC codes, the package versus separate-service split and specified-premises status with your CA before you invoice.</t>
        </is>
      </c>
    </row>
    <row r="8"/>
    <row r="9"/>
  </sheetData>
  <mergeCells count="2">
    <mergeCell ref="A1:C1"/>
    <mergeCell ref="A7:C9"/>
  </mergeCells>
  <dataValidations count="1">
    <dataValidation sqref="B3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Kaliquid</dc:creator>
  <dc:title xmlns:dc="http://purl.org/dc/elements/1.1/">Banquet hall bill workbook</dc:title>
  <dcterms:created xmlns:dcterms="http://purl.org/dc/terms/" xmlns:xsi="http://www.w3.org/2001/XMLSchema-instance" xsi:type="dcterms:W3CDTF">2026-09-24T18:58:23Z</dcterms:created>
  <dcterms:modified xmlns:dcterms="http://purl.org/dc/terms/" xmlns:xsi="http://www.w3.org/2001/XMLSchema-instance" xsi:type="dcterms:W3CDTF">2026-09-24T18:58:23Z</dcterms:modified>
</cp:coreProperties>
</file>