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al Bill" sheetId="1" state="visible" r:id="rId1"/>
    <sheet xmlns:r="http://schemas.openxmlformats.org/officeDocument/2006/relationships" name="Plate Count" sheetId="2" state="visible" r:id="rId2"/>
    <sheet xmlns:r="http://schemas.openxmlformats.org/officeDocument/2006/relationships" name="Dispute Log" sheetId="3" state="visible" r:id="rId3"/>
  </sheets>
  <definedNames>
    <definedName name="_xlnm.Print_Area" localSheetId="0">'Final Bill'!$A$1:$F$34</definedName>
    <definedName name="_xlnm.Print_Area" localSheetId="1">'Plate Count'!$A$1:$E$20</definedName>
    <definedName name="_xlnm.Print_Area" localSheetId="2">'Dispute Log'!$A$1:$F$18</definedName>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quot;₹&quot;#,##0.00"/>
    <numFmt numFmtId="167" formatCode="&quot;₹&quot;#,##0;-&quot;₹&quot;#,##0"/>
  </numFmts>
  <fonts count="6">
    <font>
      <name val="Calibri"/>
      <family val="2"/>
      <color theme="1"/>
      <sz val="11"/>
      <scheme val="minor"/>
    </font>
    <font>
      <name val="Calibri"/>
      <b val="1"/>
      <color rgb="00FFFFFF"/>
      <sz val="15"/>
    </font>
    <font>
      <i val="1"/>
      <color rgb="005B6479"/>
      <sz val="9"/>
    </font>
    <font>
      <name val="Calibri"/>
      <b val="1"/>
      <color rgb="00FFFFFF"/>
      <sz val="11"/>
    </font>
    <font>
      <name val="Calibri"/>
      <b val="1"/>
      <sz val="11"/>
    </font>
    <font>
      <name val="Calibri"/>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vertical="top" wrapText="1"/>
    </xf>
    <xf numFmtId="0" fontId="4" fillId="0" borderId="0" pivotButton="0" quotePrefix="0" xfId="0"/>
    <xf numFmtId="0" fontId="5" fillId="3" borderId="1" pivotButton="0" quotePrefix="0" xfId="0"/>
    <xf numFmtId="165" fontId="5" fillId="3" borderId="1" pivotButton="0" quotePrefix="0" xfId="0"/>
    <xf numFmtId="3" fontId="5" fillId="3" borderId="1" pivotButton="0" quotePrefix="0" xfId="0"/>
    <xf numFmtId="166" fontId="5" fillId="3" borderId="1" pivotButton="0" quotePrefix="0" xfId="0"/>
    <xf numFmtId="9" fontId="5" fillId="3" borderId="1" pivotButton="0" quotePrefix="0" xfId="0"/>
    <xf numFmtId="3" fontId="4" fillId="4" borderId="1" pivotButton="0" quotePrefix="0" xfId="0"/>
    <xf numFmtId="0" fontId="3"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3" fontId="0" fillId="4" borderId="1" pivotButton="0" quotePrefix="0" xfId="0"/>
    <xf numFmtId="166" fontId="0" fillId="4" borderId="1" pivotButton="0" quotePrefix="0" xfId="0"/>
    <xf numFmtId="3" fontId="0" fillId="3" borderId="1" pivotButton="0" quotePrefix="0" xfId="0"/>
    <xf numFmtId="166" fontId="0" fillId="3" borderId="1" pivotButton="0" quotePrefix="0" xfId="0"/>
    <xf numFmtId="0" fontId="4" fillId="0" borderId="0" applyAlignment="1" pivotButton="0" quotePrefix="0" xfId="0">
      <alignment horizontal="right"/>
    </xf>
    <xf numFmtId="166" fontId="4" fillId="4" borderId="1" pivotButton="0" quotePrefix="0" xfId="0"/>
    <xf numFmtId="0" fontId="5" fillId="0" borderId="0" applyAlignment="1" pivotButton="0" quotePrefix="0" xfId="0">
      <alignment horizontal="right"/>
    </xf>
    <xf numFmtId="0" fontId="4" fillId="4" borderId="1" pivotButton="0" quotePrefix="0" xfId="0"/>
    <xf numFmtId="167" fontId="0" fillId="3" borderId="1" pivotButton="0" quotePrefix="0" xfId="0"/>
    <xf numFmtId="167"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4"/>
  <sheetViews>
    <sheetView workbookViewId="0">
      <selection activeCell="A1" sqref="A1"/>
    </sheetView>
  </sheetViews>
  <sheetFormatPr baseColWidth="8" defaultRowHeight="15"/>
  <cols>
    <col width="6" customWidth="1" min="1" max="1"/>
    <col width="52" customWidth="1" min="2" max="2"/>
    <col width="10" customWidth="1" min="3" max="3"/>
    <col width="9" customWidth="1" min="4" max="4"/>
    <col width="14" customWidth="1" min="5" max="5"/>
    <col width="17" customWidth="1" min="6" max="6"/>
  </cols>
  <sheetData>
    <row r="1" ht="30" customHeight="1">
      <c r="A1" s="1" t="inlineStr">
        <is>
          <t>CATERING BILL  |  FINAL SETTLEMENT (SAC 996334)</t>
        </is>
      </c>
    </row>
    <row r="2" ht="22" customHeight="1">
      <c r="A2" s="2" t="inlineStr">
        <is>
          <t>Sample data is filled in so you can see the formulas work. Overwrite every yellow cell. Plate quantities come from the Plate Count sheet.</t>
        </is>
      </c>
    </row>
    <row r="3">
      <c r="A3" s="3" t="inlineStr">
        <is>
          <t>Caterer</t>
        </is>
      </c>
      <c r="B3" s="4" t="inlineStr">
        <is>
          <t>Your Catering Company</t>
        </is>
      </c>
      <c r="D3" s="3" t="inlineStr">
        <is>
          <t>Bill no.</t>
        </is>
      </c>
      <c r="E3" s="4" t="inlineStr">
        <is>
          <t>CAT/2627/0231</t>
        </is>
      </c>
    </row>
    <row r="4">
      <c r="A4" s="3" t="inlineStr">
        <is>
          <t>GSTIN / FSSAI</t>
        </is>
      </c>
      <c r="B4" s="4" t="inlineStr">
        <is>
          <t>29AAAAA0000A1Z5 / 10012345000123</t>
        </is>
      </c>
      <c r="D4" s="3" t="inlineStr">
        <is>
          <t>Bill date</t>
        </is>
      </c>
      <c r="E4" s="5" t="n">
        <v>46358</v>
      </c>
    </row>
    <row r="5">
      <c r="A5" s="3" t="inlineStr">
        <is>
          <t>Billed to</t>
        </is>
      </c>
      <c r="B5" s="4" t="inlineStr">
        <is>
          <t>Host name</t>
        </is>
      </c>
      <c r="D5" s="3" t="inlineStr">
        <is>
          <t>Event date</t>
        </is>
      </c>
      <c r="E5" s="5" t="n">
        <v>46355</v>
      </c>
    </row>
    <row r="6">
      <c r="A6" s="3" t="inlineStr">
        <is>
          <t>Minimum guarantee (plates)</t>
        </is>
      </c>
      <c r="B6" s="6" t="n">
        <v>400</v>
      </c>
      <c r="D6" s="3" t="inlineStr">
        <is>
          <t>Rate per plate</t>
        </is>
      </c>
      <c r="E6" s="7" t="n">
        <v>850</v>
      </c>
    </row>
    <row r="7">
      <c r="A7" s="3" t="inlineStr">
        <is>
          <t>Extra-plate surcharge</t>
        </is>
      </c>
      <c r="B7" s="8" t="n">
        <v>0.1</v>
      </c>
      <c r="D7" s="3" t="inlineStr">
        <is>
          <t>GST rate</t>
        </is>
      </c>
      <c r="E7" s="8" t="n">
        <v>0.05</v>
      </c>
    </row>
    <row r="8">
      <c r="A8" s="3" t="inlineStr">
        <is>
          <t>Supply type</t>
        </is>
      </c>
      <c r="B8" s="4" t="inlineStr">
        <is>
          <t>Intra-state</t>
        </is>
      </c>
      <c r="D8" s="3" t="inlineStr">
        <is>
          <t>Billed plates</t>
        </is>
      </c>
      <c r="E8" s="9">
        <f>MAX(B6,'Plate Count'!C15)</f>
        <v/>
      </c>
    </row>
    <row r="10" ht="32" customHeight="1">
      <c r="A10" s="10" t="inlineStr">
        <is>
          <t>S.No</t>
        </is>
      </c>
      <c r="B10" s="10" t="inlineStr">
        <is>
          <t>Description</t>
        </is>
      </c>
      <c r="C10" s="10" t="inlineStr">
        <is>
          <t>SAC</t>
        </is>
      </c>
      <c r="D10" s="10" t="inlineStr">
        <is>
          <t>Qty</t>
        </is>
      </c>
      <c r="E10" s="10" t="inlineStr">
        <is>
          <t>Rate (₹)</t>
        </is>
      </c>
      <c r="F10" s="10" t="inlineStr">
        <is>
          <t>Amount (₹)</t>
        </is>
      </c>
    </row>
    <row r="11">
      <c r="A11" s="11" t="n">
        <v>1</v>
      </c>
      <c r="B11" s="12" t="inlineStr">
        <is>
          <t>Minimum guaranteed plates</t>
        </is>
      </c>
      <c r="C11" s="12" t="inlineStr">
        <is>
          <t>996334</t>
        </is>
      </c>
      <c r="D11" s="13">
        <f>B6</f>
        <v/>
      </c>
      <c r="E11" s="14">
        <f>E6</f>
        <v/>
      </c>
      <c r="F11" s="14">
        <f>IF(OR(D11="",E11=""),0,D11*E11)</f>
        <v/>
      </c>
    </row>
    <row r="12">
      <c r="A12" s="11" t="n">
        <v>2</v>
      </c>
      <c r="B12" s="12" t="inlineStr">
        <is>
          <t>Extra plates beyond the guarantee (rate + surcharge)</t>
        </is>
      </c>
      <c r="C12" s="12" t="inlineStr">
        <is>
          <t>996334</t>
        </is>
      </c>
      <c r="D12" s="13">
        <f>MAX(0,E8-B6)</f>
        <v/>
      </c>
      <c r="E12" s="14">
        <f>ROUND(E6*(1+B7),2)</f>
        <v/>
      </c>
      <c r="F12" s="14">
        <f>IF(OR(D12="",E12=""),0,D12*E12)</f>
        <v/>
      </c>
    </row>
    <row r="13">
      <c r="A13" s="11" t="n">
        <v>3</v>
      </c>
      <c r="B13" s="12" t="inlineStr">
        <is>
          <t>Live counters: chaat and dosa (per counter)</t>
        </is>
      </c>
      <c r="C13" s="12" t="inlineStr">
        <is>
          <t>996334</t>
        </is>
      </c>
      <c r="D13" s="15" t="n">
        <v>2</v>
      </c>
      <c r="E13" s="16" t="n">
        <v>17000</v>
      </c>
      <c r="F13" s="14">
        <f>IF(OR(D13="",E13=""),0,D13*E13)</f>
        <v/>
      </c>
    </row>
    <row r="14">
      <c r="A14" s="11" t="n">
        <v>4</v>
      </c>
      <c r="B14" s="12" t="inlineStr">
        <is>
          <t>Staff overtime after 12:30 am (staff-hours)</t>
        </is>
      </c>
      <c r="C14" s="12" t="inlineStr">
        <is>
          <t>996334</t>
        </is>
      </c>
      <c r="D14" s="15" t="n">
        <v>18</v>
      </c>
      <c r="E14" s="16" t="n">
        <v>250</v>
      </c>
      <c r="F14" s="14">
        <f>IF(OR(D14="",E14=""),0,D14*E14)</f>
        <v/>
      </c>
    </row>
    <row r="15">
      <c r="A15" s="11" t="n">
        <v>5</v>
      </c>
      <c r="B15" s="12" t="inlineStr">
        <is>
          <t>Breakage per damage report BR-07 (glass bowls)</t>
        </is>
      </c>
      <c r="C15" s="12" t="inlineStr">
        <is>
          <t>996334</t>
        </is>
      </c>
      <c r="D15" s="15" t="n">
        <v>7</v>
      </c>
      <c r="E15" s="16" t="n">
        <v>150</v>
      </c>
      <c r="F15" s="14">
        <f>IF(OR(D15="",E15=""),0,D15*E15)</f>
        <v/>
      </c>
    </row>
    <row r="16">
      <c r="A16" s="11" t="n">
        <v>6</v>
      </c>
      <c r="B16" s="12" t="inlineStr"/>
      <c r="C16" s="12" t="inlineStr"/>
      <c r="D16" s="15" t="inlineStr"/>
      <c r="E16" s="16" t="inlineStr"/>
      <c r="F16" s="14">
        <f>IF(OR(D16="",E16=""),0,D16*E16)</f>
        <v/>
      </c>
    </row>
    <row r="17">
      <c r="A17" s="11" t="n">
        <v>7</v>
      </c>
      <c r="B17" s="12" t="inlineStr"/>
      <c r="C17" s="12" t="inlineStr"/>
      <c r="D17" s="15" t="inlineStr"/>
      <c r="E17" s="16" t="inlineStr"/>
      <c r="F17" s="14">
        <f>IF(OR(D17="",E17=""),0,D17*E17)</f>
        <v/>
      </c>
    </row>
    <row r="18">
      <c r="A18" s="11" t="n">
        <v>8</v>
      </c>
      <c r="B18" s="12" t="inlineStr"/>
      <c r="C18" s="12" t="inlineStr"/>
      <c r="D18" s="15" t="inlineStr"/>
      <c r="E18" s="16" t="inlineStr"/>
      <c r="F18" s="14">
        <f>IF(OR(D18="",E18=""),0,D18*E18)</f>
        <v/>
      </c>
    </row>
    <row r="20">
      <c r="A20" s="17" t="inlineStr">
        <is>
          <t>Subtotal</t>
        </is>
      </c>
      <c r="F20" s="18">
        <f>SUM(F11:F18)</f>
        <v/>
      </c>
    </row>
    <row r="21">
      <c r="A21" s="19" t="inlineStr">
        <is>
          <t>Less: reduction agreed in writing (₹)</t>
        </is>
      </c>
      <c r="F21" s="16" t="n">
        <v>0</v>
      </c>
    </row>
    <row r="22">
      <c r="A22" s="17" t="inlineStr">
        <is>
          <t>Taxable value</t>
        </is>
      </c>
      <c r="F22" s="18">
        <f>F20-F21</f>
        <v/>
      </c>
    </row>
    <row r="23">
      <c r="A23" s="19" t="inlineStr">
        <is>
          <t>CGST</t>
        </is>
      </c>
      <c r="F23" s="14">
        <f>IF(B8="Intra-state",ROUND(F22*E7/2,2),0)</f>
        <v/>
      </c>
    </row>
    <row r="24">
      <c r="A24" s="19" t="inlineStr">
        <is>
          <t>SGST</t>
        </is>
      </c>
      <c r="F24" s="14">
        <f>IF(B8="Intra-state",ROUND(F22*E7/2,2),0)</f>
        <v/>
      </c>
    </row>
    <row r="25">
      <c r="A25" s="19" t="inlineStr">
        <is>
          <t>IGST</t>
        </is>
      </c>
      <c r="F25" s="14">
        <f>IF(B8="Inter-state",ROUND(F22*E7,2),0)</f>
        <v/>
      </c>
    </row>
    <row r="26">
      <c r="A26" s="17" t="inlineStr">
        <is>
          <t>INVOICE TOTAL</t>
        </is>
      </c>
      <c r="F26" s="18">
        <f>F22+F23+F24+F25</f>
        <v/>
      </c>
    </row>
    <row r="27">
      <c r="A27" s="19" t="inlineStr">
        <is>
          <t>Less: advance 1 (voucher RV/2627/0044)</t>
        </is>
      </c>
      <c r="F27" s="16" t="n">
        <v>150000</v>
      </c>
    </row>
    <row r="28">
      <c r="A28" s="19" t="inlineStr">
        <is>
          <t>Less: advance 2 (voucher RV/2627/0052)</t>
        </is>
      </c>
      <c r="F28" s="16" t="n">
        <v>100000</v>
      </c>
    </row>
    <row r="29">
      <c r="A29" s="19" t="inlineStr">
        <is>
          <t>Less: paid on the night (₹)</t>
        </is>
      </c>
      <c r="F29" s="16" t="n">
        <v>0</v>
      </c>
    </row>
    <row r="30">
      <c r="A30" s="17" t="inlineStr">
        <is>
          <t>BALANCE DUE</t>
        </is>
      </c>
      <c r="F30" s="18">
        <f>F26-F27-F28-F29</f>
        <v/>
      </c>
    </row>
    <row r="32" ht="48" customHeight="1">
      <c r="A32" s="2" t="inlineStr">
        <is>
          <t>Wastage, leftover food and uncooked stock are the caterer's risk and never appear here. Overtime and breakage go on the bill only if the contract lists the rate and the client signed the report. Print your FSSAI number on the bill and confirm the GST treatment with your CA.</t>
        </is>
      </c>
    </row>
    <row r="33"/>
    <row r="34"/>
  </sheetData>
  <mergeCells count="26">
    <mergeCell ref="A30:E30"/>
    <mergeCell ref="B7:C7"/>
    <mergeCell ref="A24:E24"/>
    <mergeCell ref="B3:C3"/>
    <mergeCell ref="E5:F5"/>
    <mergeCell ref="E8:F8"/>
    <mergeCell ref="A2:F2"/>
    <mergeCell ref="E4:F4"/>
    <mergeCell ref="A25:E25"/>
    <mergeCell ref="B8:C8"/>
    <mergeCell ref="A27:E27"/>
    <mergeCell ref="A21:E21"/>
    <mergeCell ref="E6:F6"/>
    <mergeCell ref="A32:F34"/>
    <mergeCell ref="A26:E26"/>
    <mergeCell ref="A23:E23"/>
    <mergeCell ref="A22:E22"/>
    <mergeCell ref="B6:C6"/>
    <mergeCell ref="A29:E29"/>
    <mergeCell ref="A20:E20"/>
    <mergeCell ref="E7:F7"/>
    <mergeCell ref="B5:C5"/>
    <mergeCell ref="A1:F1"/>
    <mergeCell ref="A28:E28"/>
    <mergeCell ref="B4:C4"/>
    <mergeCell ref="E3:F3"/>
  </mergeCells>
  <dataValidations count="1">
    <dataValidation sqref="B8" showDropDown="0" showInputMessage="0" showErrorMessage="0" allowBlank="0" type="list">
      <formula1>"Intra-state,Inter-state"</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E20"/>
  <sheetViews>
    <sheetView workbookViewId="0">
      <selection activeCell="A1" sqref="A1"/>
    </sheetView>
  </sheetViews>
  <sheetFormatPr baseColWidth="8" defaultRowHeight="15"/>
  <cols>
    <col width="22" customWidth="1" min="1" max="1"/>
    <col width="24" customWidth="1" min="2" max="2"/>
    <col width="22" customWidth="1" min="3" max="3"/>
    <col width="20" customWidth="1" min="4" max="4"/>
    <col width="30" customWidth="1" min="5" max="5"/>
  </cols>
  <sheetData>
    <row r="1" ht="30" customHeight="1">
      <c r="A1" s="1" t="inlineStr">
        <is>
          <t>PLATE COUNT SHEET  |  fill it on the night, sign before the crew leaves</t>
        </is>
      </c>
    </row>
    <row r="2" ht="32" customHeight="1">
      <c r="A2" s="2" t="inlineStr">
        <is>
          <t>Count plates at a fixed spot (buffet queue entry or the token desk), never by tables. Use a running total from a hand tally counter, note the time, and have the host's representative initial each reading.</t>
        </is>
      </c>
    </row>
    <row r="4" ht="32" customHeight="1">
      <c r="A4" s="10" t="inlineStr">
        <is>
          <t>Time</t>
        </is>
      </c>
      <c r="B4" s="10" t="inlineStr">
        <is>
          <t>Counted by</t>
        </is>
      </c>
      <c r="C4" s="10" t="inlineStr">
        <is>
          <t>Running total (plates)</t>
        </is>
      </c>
      <c r="D4" s="10" t="inlineStr">
        <is>
          <t>Client rep initials</t>
        </is>
      </c>
      <c r="E4" s="10" t="inlineStr">
        <is>
          <t>Remark</t>
        </is>
      </c>
    </row>
    <row r="5">
      <c r="A5" s="12" t="inlineStr">
        <is>
          <t>7:30 pm</t>
        </is>
      </c>
      <c r="B5" s="12" t="inlineStr">
        <is>
          <t>Captain Ravi</t>
        </is>
      </c>
      <c r="C5" s="12" t="n">
        <v>120</v>
      </c>
      <c r="D5" s="12" t="inlineStr">
        <is>
          <t>AK</t>
        </is>
      </c>
      <c r="E5" s="12" t="inlineStr">
        <is>
          <t>Baraat still at gate</t>
        </is>
      </c>
    </row>
    <row r="6">
      <c r="A6" s="12" t="inlineStr">
        <is>
          <t>8:30 pm</t>
        </is>
      </c>
      <c r="B6" s="12" t="inlineStr">
        <is>
          <t>Captain Ravi</t>
        </is>
      </c>
      <c r="C6" s="12" t="n">
        <v>310</v>
      </c>
      <c r="D6" s="12" t="inlineStr">
        <is>
          <t>AK</t>
        </is>
      </c>
      <c r="E6" s="12" t="inlineStr"/>
    </row>
    <row r="7">
      <c r="A7" s="12" t="inlineStr">
        <is>
          <t>9:30 pm</t>
        </is>
      </c>
      <c r="B7" s="12" t="inlineStr">
        <is>
          <t>Captain Ravi</t>
        </is>
      </c>
      <c r="C7" s="12" t="n">
        <v>455</v>
      </c>
      <c r="D7" s="12" t="inlineStr">
        <is>
          <t>AK</t>
        </is>
      </c>
      <c r="E7" s="12" t="inlineStr">
        <is>
          <t>Second wave</t>
        </is>
      </c>
    </row>
    <row r="8">
      <c r="A8" s="12" t="inlineStr">
        <is>
          <t>10:30 pm</t>
        </is>
      </c>
      <c r="B8" s="12" t="inlineStr">
        <is>
          <t>Captain Ravi</t>
        </is>
      </c>
      <c r="C8" s="12" t="n">
        <v>462</v>
      </c>
      <c r="D8" s="12" t="inlineStr">
        <is>
          <t>AK</t>
        </is>
      </c>
      <c r="E8" s="12" t="inlineStr"/>
    </row>
    <row r="9">
      <c r="A9" s="12" t="inlineStr">
        <is>
          <t>Close of service</t>
        </is>
      </c>
      <c r="B9" s="12" t="inlineStr">
        <is>
          <t>Captain Ravi</t>
        </is>
      </c>
      <c r="C9" s="12" t="n">
        <v>462</v>
      </c>
      <c r="D9" s="12" t="inlineStr">
        <is>
          <t>AK</t>
        </is>
      </c>
      <c r="E9" s="12" t="inlineStr">
        <is>
          <t>Buffet closed 11:10 pm</t>
        </is>
      </c>
    </row>
    <row r="10">
      <c r="A10" s="12" t="n"/>
      <c r="B10" s="12" t="n"/>
      <c r="C10" s="12" t="n"/>
      <c r="D10" s="12" t="n"/>
      <c r="E10" s="12" t="n"/>
    </row>
    <row r="11">
      <c r="A11" s="12" t="n"/>
      <c r="B11" s="12" t="n"/>
      <c r="C11" s="12" t="n"/>
      <c r="D11" s="12" t="n"/>
      <c r="E11" s="12" t="n"/>
    </row>
    <row r="12">
      <c r="A12" s="12" t="n"/>
      <c r="B12" s="12" t="n"/>
      <c r="C12" s="12" t="n"/>
      <c r="D12" s="12" t="n"/>
      <c r="E12" s="12" t="n"/>
    </row>
    <row r="14">
      <c r="A14" s="3" t="inlineStr">
        <is>
          <t>Highest running total</t>
        </is>
      </c>
      <c r="C14" s="9">
        <f>MAX(C5:C12)</f>
        <v/>
      </c>
    </row>
    <row r="15">
      <c r="A15" s="3" t="inlineStr">
        <is>
          <t>Headcount signed by both sides</t>
        </is>
      </c>
      <c r="C15" s="6" t="n">
        <v>462</v>
      </c>
    </row>
    <row r="16">
      <c r="A16" s="3" t="inlineStr">
        <is>
          <t>Check</t>
        </is>
      </c>
      <c r="C16" s="20">
        <f>IF(C15=C14,"Signed count matches the tally","Signed count differs from the tally by "&amp;(C15-C14)&amp;" plates: settle before signing")</f>
        <v/>
      </c>
    </row>
    <row r="18" ht="34" customHeight="1">
      <c r="A18" s="2" t="inlineStr">
        <is>
          <t>Billing rule used on the Final Bill sheet: billed plates = the higher of the minimum guarantee and the signed headcount. Change the rule in your contract first, then here.</t>
        </is>
      </c>
    </row>
    <row r="19"/>
    <row r="20"/>
  </sheetData>
  <mergeCells count="7">
    <mergeCell ref="C16:E16"/>
    <mergeCell ref="A16:B16"/>
    <mergeCell ref="A15:B15"/>
    <mergeCell ref="A2:E2"/>
    <mergeCell ref="A14:B14"/>
    <mergeCell ref="A1:E1"/>
    <mergeCell ref="A18:E20"/>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F18"/>
  <sheetViews>
    <sheetView workbookViewId="0">
      <selection activeCell="A1" sqref="A1"/>
    </sheetView>
  </sheetViews>
  <sheetFormatPr baseColWidth="8" defaultRowHeight="15"/>
  <cols>
    <col width="12" customWidth="1" min="1" max="1"/>
    <col width="40" customWidth="1" min="2" max="2"/>
    <col width="18" customWidth="1" min="3" max="3"/>
    <col width="32" customWidth="1" min="4" max="4"/>
    <col width="14" customWidth="1" min="5" max="5"/>
    <col width="16" customWidth="1" min="6" max="6"/>
  </cols>
  <sheetData>
    <row r="1" ht="30" customHeight="1">
      <c r="A1" s="1" t="inlineStr">
        <is>
          <t>ON-THE-DAY CHANGE AND DISPUTE LOG</t>
        </is>
      </c>
    </row>
    <row r="2" ht="28" customHeight="1">
      <c r="A2" s="2" t="inlineStr">
        <is>
          <t>Every change the host asks for after the menu is frozen goes here with a time and an initial. It takes ten seconds and settles most of the arguments at bill time.</t>
        </is>
      </c>
    </row>
    <row r="4" ht="32" customHeight="1">
      <c r="A4" s="10" t="inlineStr">
        <is>
          <t>Time</t>
        </is>
      </c>
      <c r="B4" s="10" t="inlineStr">
        <is>
          <t>What was asked or went wrong</t>
        </is>
      </c>
      <c r="C4" s="10" t="inlineStr">
        <is>
          <t>Raised by</t>
        </is>
      </c>
      <c r="D4" s="10" t="inlineStr">
        <is>
          <t>What was agreed</t>
        </is>
      </c>
      <c r="E4" s="10" t="inlineStr">
        <is>
          <t>₹ effect (+/-)</t>
        </is>
      </c>
      <c r="F4" s="10" t="inlineStr">
        <is>
          <t>Both initials</t>
        </is>
      </c>
    </row>
    <row r="5">
      <c r="A5" s="12" t="inlineStr">
        <is>
          <t>6:10 pm</t>
        </is>
      </c>
      <c r="B5" s="12" t="inlineStr">
        <is>
          <t>Third live counter (dessert) dropped, host approves on WhatsApp</t>
        </is>
      </c>
      <c r="C5" s="12" t="inlineStr">
        <is>
          <t>Host</t>
        </is>
      </c>
      <c r="D5" s="12" t="inlineStr">
        <is>
          <t>Bill two counters, not three</t>
        </is>
      </c>
      <c r="E5" s="21" t="n">
        <v>-17000</v>
      </c>
      <c r="F5" s="12" t="inlineStr">
        <is>
          <t>AK / RV</t>
        </is>
      </c>
    </row>
    <row r="6">
      <c r="A6" s="12" t="n"/>
      <c r="B6" s="12" t="n"/>
      <c r="C6" s="12" t="n"/>
      <c r="D6" s="12" t="n"/>
      <c r="E6" s="21" t="n"/>
      <c r="F6" s="12" t="n"/>
    </row>
    <row r="7">
      <c r="A7" s="12" t="n"/>
      <c r="B7" s="12" t="n"/>
      <c r="C7" s="12" t="n"/>
      <c r="D7" s="12" t="n"/>
      <c r="E7" s="21" t="n"/>
      <c r="F7" s="12" t="n"/>
    </row>
    <row r="8">
      <c r="A8" s="12" t="n"/>
      <c r="B8" s="12" t="n"/>
      <c r="C8" s="12" t="n"/>
      <c r="D8" s="12" t="n"/>
      <c r="E8" s="21" t="n"/>
      <c r="F8" s="12" t="n"/>
    </row>
    <row r="9">
      <c r="A9" s="12" t="n"/>
      <c r="B9" s="12" t="n"/>
      <c r="C9" s="12" t="n"/>
      <c r="D9" s="12" t="n"/>
      <c r="E9" s="21" t="n"/>
      <c r="F9" s="12" t="n"/>
    </row>
    <row r="10">
      <c r="A10" s="12" t="n"/>
      <c r="B10" s="12" t="n"/>
      <c r="C10" s="12" t="n"/>
      <c r="D10" s="12" t="n"/>
      <c r="E10" s="21" t="n"/>
      <c r="F10" s="12" t="n"/>
    </row>
    <row r="11">
      <c r="A11" s="12" t="n"/>
      <c r="B11" s="12" t="n"/>
      <c r="C11" s="12" t="n"/>
      <c r="D11" s="12" t="n"/>
      <c r="E11" s="21" t="n"/>
      <c r="F11" s="12" t="n"/>
    </row>
    <row r="12">
      <c r="A12" s="12" t="n"/>
      <c r="B12" s="12" t="n"/>
      <c r="C12" s="12" t="n"/>
      <c r="D12" s="12" t="n"/>
      <c r="E12" s="21" t="n"/>
      <c r="F12" s="12" t="n"/>
    </row>
    <row r="13">
      <c r="A13" s="12" t="n"/>
      <c r="B13" s="12" t="n"/>
      <c r="C13" s="12" t="n"/>
      <c r="D13" s="12" t="n"/>
      <c r="E13" s="21" t="n"/>
      <c r="F13" s="12" t="n"/>
    </row>
    <row r="14">
      <c r="A14" s="12" t="n"/>
      <c r="B14" s="12" t="n"/>
      <c r="C14" s="12" t="n"/>
      <c r="D14" s="12" t="n"/>
      <c r="E14" s="21" t="n"/>
      <c r="F14" s="12" t="n"/>
    </row>
    <row r="15">
      <c r="A15" s="12" t="n"/>
      <c r="B15" s="12" t="n"/>
      <c r="C15" s="12" t="n"/>
      <c r="D15" s="12" t="n"/>
      <c r="E15" s="21" t="n"/>
      <c r="F15" s="12" t="n"/>
    </row>
    <row r="16">
      <c r="A16" s="12" t="n"/>
      <c r="B16" s="12" t="n"/>
      <c r="C16" s="12" t="n"/>
      <c r="D16" s="12" t="n"/>
      <c r="E16" s="21" t="n"/>
      <c r="F16" s="12" t="n"/>
    </row>
    <row r="18">
      <c r="A18" s="17" t="inlineStr">
        <is>
          <t>Net effect of the log on the bill</t>
        </is>
      </c>
      <c r="E18" s="22">
        <f>SUM(E5:E16)</f>
        <v/>
      </c>
    </row>
  </sheetData>
  <mergeCells count="3">
    <mergeCell ref="A2:F2"/>
    <mergeCell ref="A18:D18"/>
    <mergeCell ref="A1:F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Kaliquid</dc:creator>
  <dc:title xmlns:dc="http://purl.org/dc/elements/1.1/">Catering final bill and settlement workbook</dc:title>
  <dcterms:created xmlns:dcterms="http://purl.org/dc/terms/" xmlns:xsi="http://www.w3.org/2001/XMLSchema-instance" xsi:type="dcterms:W3CDTF">2026-09-24T18:55:44Z</dcterms:created>
  <dcterms:modified xmlns:dcterms="http://purl.org/dc/terms/" xmlns:xsi="http://www.w3.org/2001/XMLSchema-instance" xsi:type="dcterms:W3CDTF">2026-09-24T18:55:44Z</dcterms:modified>
</cp:coreProperties>
</file>