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d10eec27a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and TDS" sheetId="1" r:id="R8144f29677874d63"/>
    <x:sheet xmlns:r="http://schemas.openxmlformats.org/officeDocument/2006/relationships" name="Payment terms and MSME" sheetId="2" r:id="R0d396da9cb0f4b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&quot;₹&quot;#,##0"/>
    <x:numFmt numFmtId="165" formatCode="yyyy-mm-dd"/>
    <x:numFmt numFmtId="166" formatCode="DD-MMM-YYYY"/>
  </x:numFmts>
  <x:fonts count="6">
    <x:font>
      <x:sz val="11"/>
      <x:color theme="1"/>
      <x:name val="Calibri"/>
      <x:family val="2"/>
      <x:scheme val="minor"/>
    </x:font>
    <x:font>
      <x:b/>
      <x:sz val="15"/>
      <x:color rgb="FFFFFFFF"/>
      <x:name val="Calibri"/>
    </x:font>
    <x:font>
      <x:i/>
      <x:sz val="10"/>
      <x:color rgb="FF5B6479"/>
    </x:font>
    <x:font>
      <x:b/>
      <x:sz val="11"/>
      <x:color rgb="FFFFFFFF"/>
      <x:name val="Calibri"/>
    </x:font>
    <x:font>
      <x:sz val="11"/>
      <x:name val="Calibri"/>
    </x:font>
    <x:font>
      <x:b/>
      <x:sz val="1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E2A5A"/>
      </x:patternFill>
    </x:fill>
    <x:fill>
      <x:patternFill patternType="solid">
        <x:fgColor rgb="FFFFF2CC"/>
      </x:patternFill>
    </x:fill>
    <x:fill>
      <x:patternFill patternType="solid">
        <x:fgColor rgb="FFEEF2FF"/>
      </x:patternFill>
    </x:fill>
  </x:fills>
  <x:borders count="2">
    <x:border>
      <x:left/>
      <x:right/>
      <x:top/>
      <x:bottom/>
      <x:diagonal/>
    </x:border>
    <x:border>
      <x:left style="thin">
        <x:color rgb="FFB8C0D9"/>
      </x:left>
      <x:right style="thin">
        <x:color rgb="FFB8C0D9"/>
      </x:right>
      <x:top style="thin">
        <x:color rgb="FFB8C0D9"/>
      </x:top>
      <x:bottom style="thin">
        <x:color rgb="FFB8C0D9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0" borderId="0" xfId="0" applyAlignment="1">
      <x:alignment vertical="top" wrapText="1"/>
    </x:xf>
    <x:xf numFmtId="0" fontId="3" fillId="2" borderId="1" xfId="0" applyAlignment="1">
      <x:alignment horizontal="center" vertical="center" wrapText="1"/>
    </x:xf>
    <x:xf numFmtId="0" fontId="4" fillId="0" borderId="0" xfId="0" applyAlignment="1">
      <x:alignment vertical="center" wrapText="1"/>
    </x:xf>
    <x:xf numFmtId="0" fontId="4" fillId="3" borderId="1" xfId="0"/>
    <x:xf numFmtId="164" fontId="4" fillId="3" borderId="1" xfId="0"/>
    <x:xf numFmtId="0" fontId="5" fillId="0" borderId="0" xfId="0" applyAlignment="1">
      <x:alignment vertical="center" wrapText="1"/>
    </x:xf>
    <x:xf numFmtId="164" fontId="4" fillId="4" borderId="1" xfId="0"/>
    <x:xf numFmtId="164" fontId="5" fillId="4" borderId="1" xfId="0"/>
    <x:xf numFmtId="166" fontId="4" fillId="3" borderId="1" xfId="0"/>
    <x:xf numFmtId="166" fontId="4" fillId="4" borderId="1" xfId="0"/>
    <x:xf numFmtId="1" fontId="4" fillId="4" borderId="1" xfId="0"/>
    <x:xf numFmtId="0" fontId="4" fillId="4" borderId="1" xfId="0"/>
    <x:xf numFmtId="1" fontId="5" fillId="4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78aab21464c4f" /><Relationship Type="http://schemas.openxmlformats.org/officeDocument/2006/relationships/theme" Target="/xl/theme/theme1.xml" Id="R1682129d1e6948fd" /><Relationship Type="http://schemas.openxmlformats.org/officeDocument/2006/relationships/sharedStrings" Target="/xl/sharedStrings.xml" Id="R6c1c23c562a94aac" /><Relationship Type="http://schemas.openxmlformats.org/officeDocument/2006/relationships/worksheet" Target="/xl/worksheets/sheet1.xml" Id="R8144f29677874d63" /><Relationship Type="http://schemas.openxmlformats.org/officeDocument/2006/relationships/worksheet" Target="/xl/worksheets/sheet2.xml" Id="R0d396da9cb0f4b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62" customWidth="1"/>
    <x:col min="2" max="2" width="22" customWidth="1"/>
    <x:col min="3" max="3" width="60" customWidth="1"/>
    <x:col min="4" max="4" width="4" customWidth="1"/>
  </x:cols>
  <x:sheetData>
    <x:row r="1" ht="30" customHeight="1">
      <x:c r="A1" s="1" t="inlineStr">
        <x:is>
          <x:t xml:space="preserve">CORPORATE EVENT QUOTE: GST, TDS AND WHAT YOU ACTUALLY RECEIVE</x:t>
        </x:is>
      </x:c>
    </x:row>
    <x:row r="2" ht="62" customHeight="1">
      <x:c r="A2" s="2" t="str">
        <x:v>Sample figures for a one-day conference at an ordinary (non-specified) venue. Change the yellow cells. GST follows the current rules used on kaliquid.com: food package with hall at 5% (no ITC), hall-only hire at 18%, extras billed as their own service at 18%. TDS sections and thresholds are simplified here, so let your CA confirm them for each client.</x:v>
      </x:c>
    </x:row>
    <x:row r="4" ht="32" customHeight="1">
      <x:c r="A4" s="3" t="inlineStr">
        <x:is>
          <x:t xml:space="preserve">Input</x:t>
        </x:is>
      </x:c>
      <x:c r="B4" s="3" t="inlineStr">
        <x:is>
          <x:t xml:space="preserve">Value</x:t>
        </x:is>
      </x:c>
      <x:c r="C4" s="3" t="inlineStr">
        <x:is>
          <x:t xml:space="preserve">Note</x:t>
        </x:is>
      </x:c>
      <x:c r="D4" s="3" t="inlineStr">
        <x:is>
          <x:t xml:space="preserve"/>
        </x:is>
      </x:c>
    </x:row>
    <x:row r="5">
      <x:c r="A5" s="4" t="inlineStr">
        <x:is>
          <x:t xml:space="preserve">Who supplies the food?</x:t>
        </x:is>
      </x:c>
      <x:c r="B5" s="5" t="inlineStr">
        <x:is>
          <x:t xml:space="preserve">Venue (package)</x:t>
        </x:is>
      </x:c>
      <x:c r="C5" s="2" t="inlineStr">
        <x:is>
          <x:t xml:space="preserve">Venue (package) or Client caterer (hall only)</x:t>
        </x:is>
      </x:c>
    </x:row>
    <x:row r="6">
      <x:c r="A6" s="4" t="inlineStr">
        <x:is>
          <x:t xml:space="preserve">Hall rent for the day (Rs)</x:t>
        </x:is>
      </x:c>
      <x:c r="B6" s="6" t="n">
        <x:v>120000</x:v>
      </x:c>
      <x:c r="C6" s="2" t="n"/>
    </x:row>
    <x:row r="7">
      <x:c r="A7" s="4" t="inlineStr">
        <x:is>
          <x:t xml:space="preserve">Delegates</x:t>
        </x:is>
      </x:c>
      <x:c r="B7" s="5" t="n">
        <x:v>200</x:v>
      </x:c>
      <x:c r="C7" s="2" t="n"/>
    </x:row>
    <x:row r="8">
      <x:c r="A8" s="4" t="inlineStr">
        <x:is>
          <x:t xml:space="preserve">Food and beverage per head (Rs)</x:t>
        </x:is>
      </x:c>
      <x:c r="B8" s="6" t="n">
        <x:v>1400</x:v>
      </x:c>
      <x:c r="C8" s="2" t="n"/>
    </x:row>
    <x:row r="9">
      <x:c r="A9" s="4" t="inlineStr">
        <x:is>
          <x:t xml:space="preserve">AV, stage and other extras billed by the venue (Rs)</x:t>
        </x:is>
      </x:c>
      <x:c r="B9" s="6" t="n">
        <x:v>40000</x:v>
      </x:c>
      <x:c r="C9" s="2" t="n"/>
    </x:row>
    <x:row r="10">
      <x:c r="A10" s="4" t="inlineStr">
        <x:is>
          <x:t xml:space="preserve">Client is an individual or HUF?</x:t>
        </x:is>
      </x:c>
      <x:c r="B10" s="5" t="inlineStr">
        <x:is>
          <x:t xml:space="preserve">No</x:t>
        </x:is>
      </x:c>
      <x:c r="C10" s="2" t="inlineStr">
        <x:is>
          <x:t xml:space="preserve">Individuals and HUFs are handled differently for TDS; a company is "No"</x:t>
        </x:is>
      </x:c>
    </x:row>
    <x:row r="11">
      <x:c r="A11" s="4" t="inlineStr">
        <x:is>
          <x:t xml:space="preserve">Hall rent for the month above the Rs 50,000 rent threshold?</x:t>
        </x:is>
      </x:c>
      <x:c r="B11" s="5" t="inlineStr">
        <x:is>
          <x:t xml:space="preserve">Yes</x:t>
        </x:is>
      </x:c>
      <x:c r="C11" s="2" t="n"/>
    </x:row>
    <x:row r="13">
      <x:c r="A13" s="7" t="inlineStr">
        <x:is>
          <x:t xml:space="preserve">BILL</x:t>
        </x:is>
      </x:c>
    </x:row>
    <x:row r="14">
      <x:c r="A14" s="4" t="inlineStr">
        <x:is>
          <x:t xml:space="preserve">Food and beverage value (Rs)</x:t>
        </x:is>
      </x:c>
      <x:c r="B14" s="8" t="n">
        <x:f>IF(B5="Venue (package)",B7*B8,0)</x:f>
        <x:v>280000</x:v>
      </x:c>
    </x:row>
    <x:row r="15">
      <x:c r="A15" s="4" t="inlineStr">
        <x:is>
          <x:t xml:space="preserve">Taxable at 5% (hall and food package) (Rs)</x:t>
        </x:is>
      </x:c>
      <x:c r="B15" s="8" t="n">
        <x:f>IF(B5="Venue (package)",B6+B14,0)</x:f>
        <x:v>400000</x:v>
      </x:c>
    </x:row>
    <x:row r="16">
      <x:c r="A16" s="4" t="inlineStr">
        <x:is>
          <x:t xml:space="preserve">Taxable at 18% (hall-only hire) (Rs)</x:t>
        </x:is>
      </x:c>
      <x:c r="B16" s="8" t="n">
        <x:f>IF(B5="Venue (package)",0,B6)</x:f>
        <x:v>0</x:v>
      </x:c>
    </x:row>
    <x:row r="17">
      <x:c r="A17" s="4" t="inlineStr">
        <x:is>
          <x:t xml:space="preserve">Taxable at 18% (extras) (Rs)</x:t>
        </x:is>
      </x:c>
      <x:c r="B17" s="8" t="n">
        <x:f>B9</x:f>
        <x:v>40000</x:v>
      </x:c>
    </x:row>
    <x:row r="18">
      <x:c r="A18" s="7" t="inlineStr">
        <x:is>
          <x:t xml:space="preserve">Total taxable value (Rs)</x:t>
        </x:is>
      </x:c>
      <x:c r="B18" s="9" t="n">
        <x:f>B15+B16+B17</x:f>
        <x:v>440000</x:v>
      </x:c>
    </x:row>
    <x:row r="19">
      <x:c r="A19" s="4" t="inlineStr">
        <x:is>
          <x:t xml:space="preserve">GST at 5% (2.5% CGST + 2.5% SGST) (Rs)</x:t>
        </x:is>
      </x:c>
      <x:c r="B19" s="8" t="n">
        <x:f>B15*0.05</x:f>
        <x:v>20000</x:v>
      </x:c>
    </x:row>
    <x:row r="20">
      <x:c r="A20" s="4" t="inlineStr">
        <x:is>
          <x:t xml:space="preserve">GST at 18% (9% CGST + 9% SGST) (Rs)</x:t>
        </x:is>
      </x:c>
      <x:c r="B20" s="8" t="n">
        <x:f>(B16+B17)*0.18</x:f>
        <x:v>7200</x:v>
      </x:c>
    </x:row>
    <x:row r="21">
      <x:c r="A21" s="7" t="inlineStr">
        <x:is>
          <x:t xml:space="preserve">Invoice total (Rs)</x:t>
        </x:is>
      </x:c>
      <x:c r="B21" s="9" t="n">
        <x:f>B18+B19+B20</x:f>
        <x:v>467200</x:v>
      </x:c>
    </x:row>
    <x:row r="23">
      <x:c r="A23" s="7" t="inlineStr">
        <x:is>
          <x:t xml:space="preserve">TDS THE CLIENT MAY DEDUCT</x:t>
        </x:is>
      </x:c>
    </x:row>
    <x:row r="24">
      <x:c r="A24" s="4" t="inlineStr">
        <x:is>
          <x:t xml:space="preserve">Section 194-I on hall rent, 10% (only in hall-only hire) (Rs)</x:t>
        </x:is>
      </x:c>
      <x:c r="B24" s="8" t="n">
        <x:f>IF(AND(B5="Client caterer (hall only)",B11="Yes"),ROUND(B6*0.10,0),0)</x:f>
        <x:v>0</x:v>
      </x:c>
    </x:row>
    <x:row r="25" ht="48" customHeight="1">
      <x:c r="A25" s="4" t="inlineStr">
        <x:is>
          <x:t xml:space="preserve">Section 194C on the rest, 1% individual or HUF, 2% others (Rs)</x:t>
        </x:is>
      </x:c>
      <x:c r="B25" s="8" t="n">
        <x:f>ROUND(IF(B5="Venue (package)",B18,B17)*IF(B10="Yes",0.01,0.02),0)</x:f>
        <x:v>8800</x:v>
      </x:c>
      <x:c r="C25" s="2" t="inlineStr">
        <x:is>
          <x:t xml:space="preserve">A single invoice covering hall and food is treated by many corporates as a contract; others split hall rent under 194-I. Ask the client which they will use.</x:t>
        </x:is>
      </x:c>
    </x:row>
    <x:row r="26">
      <x:c r="A26" s="7" t="inlineStr">
        <x:is>
          <x:t xml:space="preserve">Total TDS (Rs)</x:t>
        </x:is>
      </x:c>
      <x:c r="B26" s="9" t="n">
        <x:f>B24+B25</x:f>
        <x:v>8800</x:v>
      </x:c>
    </x:row>
    <x:row r="27">
      <x:c r="A27" s="7" t="inlineStr">
        <x:is>
          <x:t xml:space="preserve">Cash you receive after TDS (Rs)</x:t>
        </x:is>
      </x:c>
      <x:c r="B27" s="9" t="n">
        <x:f>B21-B26</x:f>
        <x:v>458400</x:v>
      </x:c>
    </x:row>
    <x:row r="28" ht="30" customHeight="1">
      <x:c r="A28" s="2" t="inlineStr">
        <x:is>
          <x:t xml:space="preserve">TDS is deducted on the value before GST when GST is shown separately on the invoice (CBDT Circular 23/2017).</x:t>
        </x:is>
      </x:c>
    </x:row>
  </x:sheetData>
  <x:mergeCells>
    <x:mergeCell ref="A1:D1"/>
    <x:mergeCell ref="A28:D28"/>
    <x:mergeCell ref="A2:D2"/>
  </x:mergeCells>
  <x:dataValidations count="3">
    <x:dataValidation type="list" allowBlank="1" showDropDown="0" showInputMessage="0" showErrorMessage="0" sqref="B5">
      <x:formula1>"Venue (package),Client caterer (hall only)"</x:formula1>
    </x:dataValidation>
    <x:dataValidation type="list" allowBlank="1" showDropDown="0" showInputMessage="0" showErrorMessage="0" sqref="B10">
      <x:formula1>"Yes,No"</x:formula1>
    </x:dataValidation>
    <x:dataValidation type="list" allowBlank="1" showDropDown="0" showInputMessage="0" showErrorMessage="0" sqref="B1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4" customWidth="1"/>
    <x:col min="2" max="2" width="12" customWidth="1"/>
    <x:col min="3" max="3" width="17" customWidth="1"/>
    <x:col min="4" max="4" width="14" customWidth="1"/>
    <x:col min="5" max="5" width="14" customWidth="1"/>
    <x:col min="6" max="6" width="12" customWidth="1"/>
    <x:col min="7" max="7" width="14" customWidth="1"/>
    <x:col min="8" max="8" width="14" customWidth="1"/>
    <x:col min="9" max="9" width="11" customWidth="1"/>
    <x:col min="10" max="10" width="22" customWidth="1"/>
  </x:cols>
  <x:sheetData>
    <x:row r="1" ht="30" customHeight="1">
      <x:c r="A1" s="1" t="inlineStr">
        <x:is>
          <x:t xml:space="preserve">WHEN MUST A CORPORATE CLIENT PAY YOU?</x:t>
        </x:is>
      </x:c>
    </x:row>
    <x:row r="2" ht="62" customHeight="1">
      <x:c r="A2" s="2" t="inlineStr">
        <x:is>
          <x:t xml:space="preserve">If your venue is a registered micro or small enterprise (Udyam), a buyer that pays later than 15 days (no written agreement) or the agreed period up to 45 days (written agreement) cannot claim the expense as a deduction until it pays (Income-tax Act section 43B(h)). Enter the date you are checking from in B4.</x:t>
        </x:is>
      </x:c>
    </x:row>
    <x:row r="4">
      <x:c r="A4" s="7" t="inlineStr">
        <x:is>
          <x:t xml:space="preserve">Check as of</x:t>
        </x:is>
      </x:c>
      <x:c r="B4" s="10" t="n">
        <x:v>46376</x:v>
      </x:c>
      <x:c r="C4" s="7" t="inlineStr">
        <x:is>
          <x:t xml:space="preserve">Your Udyam registration?</x:t>
        </x:is>
      </x:c>
      <x:c r="D4" s="5" t="inlineStr">
        <x:is>
          <x:t xml:space="preserve">Yes</x:t>
        </x:is>
      </x:c>
    </x:row>
    <x:row r="6" ht="32" customHeight="1">
      <x:c r="A6" s="3" t="inlineStr">
        <x:is>
          <x:t xml:space="preserve">Client</x:t>
        </x:is>
      </x:c>
      <x:c r="B6" s="3" t="inlineStr">
        <x:is>
          <x:t xml:space="preserve">PO number</x:t>
        </x:is>
      </x:c>
      <x:c r="C6" s="3" t="inlineStr">
        <x:is>
          <x:t xml:space="preserve">Invoice no.</x:t>
        </x:is>
      </x:c>
      <x:c r="D6" s="3" t="inlineStr">
        <x:is>
          <x:t xml:space="preserve">Invoice date</x:t>
        </x:is>
      </x:c>
      <x:c r="E6" s="3" t="inlineStr">
        <x:is>
          <x:t xml:space="preserve">Written agreement?</x:t>
        </x:is>
      </x:c>
      <x:c r="F6" s="3" t="inlineStr">
        <x:is>
          <x:t xml:space="preserve">Agreed days</x:t>
        </x:is>
      </x:c>
      <x:c r="G6" s="3" t="inlineStr">
        <x:is>
          <x:t xml:space="preserve">Due date</x:t>
        </x:is>
      </x:c>
      <x:c r="H6" s="3" t="inlineStr">
        <x:is>
          <x:t xml:space="preserve">Paid date</x:t>
        </x:is>
      </x:c>
      <x:c r="I6" s="3" t="inlineStr">
        <x:is>
          <x:t xml:space="preserve">Days late</x:t>
        </x:is>
      </x:c>
      <x:c r="J6" s="3" t="inlineStr">
        <x:is>
          <x:t xml:space="preserve">Status</x:t>
        </x:is>
      </x:c>
    </x:row>
    <x:row r="7">
      <x:c r="A7" s="5" t="inlineStr">
        <x:is>
          <x:t xml:space="preserve">Apex Pharma Ltd</x:t>
        </x:is>
      </x:c>
      <x:c r="B7" s="5" t="inlineStr">
        <x:is>
          <x:t xml:space="preserve">PO-8841</x:t>
        </x:is>
      </x:c>
      <x:c r="C7" s="5" t="inlineStr">
        <x:is>
          <x:t xml:space="preserve">INV/26-27/0164</x:t>
        </x:is>
      </x:c>
      <x:c r="D7" s="10" t="n">
        <x:v>46307</x:v>
      </x:c>
      <x:c r="E7" s="5" t="inlineStr">
        <x:is>
          <x:t xml:space="preserve">Yes</x:t>
        </x:is>
      </x:c>
      <x:c r="F7" s="5" t="n">
        <x:v>60</x:v>
      </x:c>
      <x:c r="G7" s="11" t="n">
        <x:f>IF($D$4="Yes",IF(E7="Yes",D7+MIN(F7,45),D7+15),IF(E7="Yes",D7+F7,D7+30))</x:f>
        <x:v>46352</x:v>
      </x:c>
      <x:c r="H7" s="10" t="n"/>
      <x:c r="I7" s="12" t="n">
        <x:f>IF(H7="",MAX(0,$B$4-G7),MAX(0,H7-G7))</x:f>
        <x:v>24</x:v>
      </x:c>
      <x:c r="J7" s="13" t="str">
        <x:f>IF(H7&lt;&gt;"",IF(I7&gt;0,"Paid late","Paid on time"),IF(I7&gt;0,"Overdue: follow up","Not yet due"))</x:f>
        <x:v>Overdue: follow up</x:v>
      </x:c>
    </x:row>
    <x:row r="8">
      <x:c r="A8" s="5" t="inlineStr">
        <x:is>
          <x:t xml:space="preserve">Shree Traders LLP</x:t>
        </x:is>
      </x:c>
      <x:c r="B8" s="5" t="inlineStr">
        <x:is>
          <x:t xml:space="preserve">PO-1207</x:t>
        </x:is>
      </x:c>
      <x:c r="C8" s="5" t="inlineStr">
        <x:is>
          <x:t xml:space="preserve">INV/26-27/0171</x:t>
        </x:is>
      </x:c>
      <x:c r="D8" s="10" t="n">
        <x:v>46321</x:v>
      </x:c>
      <x:c r="E8" s="5" t="inlineStr">
        <x:is>
          <x:t xml:space="preserve">Yes</x:t>
        </x:is>
      </x:c>
      <x:c r="F8" s="5" t="n">
        <x:v>30</x:v>
      </x:c>
      <x:c r="G8" s="11" t="n">
        <x:f>IF($D$4="Yes",IF(E8="Yes",D8+MIN(F8,45),D8+15),IF(E8="Yes",D8+F8,D8+30))</x:f>
        <x:v>46351</x:v>
      </x:c>
      <x:c r="H8" s="10" t="n">
        <x:v>46364</x:v>
      </x:c>
      <x:c r="I8" s="12" t="n">
        <x:f>IF(H8="",MAX(0,$B$4-G8),MAX(0,H8-G8))</x:f>
        <x:v>13</x:v>
      </x:c>
      <x:c r="J8" s="13" t="str">
        <x:f>IF(H8&lt;&gt;"",IF(I8&gt;0,"Paid late","Paid on time"),IF(I8&gt;0,"Overdue: follow up","Not yet due"))</x:f>
        <x:v>Paid late</x:v>
      </x:c>
    </x:row>
    <x:row r="9">
      <x:c r="A9" s="5" t="inlineStr">
        <x:is>
          <x:t xml:space="preserve">Northline Bank</x:t>
        </x:is>
      </x:c>
      <x:c r="B9" s="5" t="inlineStr">
        <x:is>
          <x:t xml:space="preserve">PO-5530</x:t>
        </x:is>
      </x:c>
      <x:c r="C9" s="5" t="inlineStr">
        <x:is>
          <x:t xml:space="preserve">INV/26-27/0180</x:t>
        </x:is>
      </x:c>
      <x:c r="D9" s="10" t="n">
        <x:v>46334</x:v>
      </x:c>
      <x:c r="E9" s="5" t="inlineStr">
        <x:is>
          <x:t xml:space="preserve">No</x:t>
        </x:is>
      </x:c>
      <x:c r="F9" s="5" t="n">
        <x:v>0</x:v>
      </x:c>
      <x:c r="G9" s="11" t="n">
        <x:f>IF($D$4="Yes",IF(E9="Yes",D9+MIN(F9,45),D9+15),IF(E9="Yes",D9+F9,D9+30))</x:f>
        <x:v>46349</x:v>
      </x:c>
      <x:c r="H9" s="10" t="n"/>
      <x:c r="I9" s="12" t="n">
        <x:f>IF(H9="",MAX(0,$B$4-G9),MAX(0,H9-G9))</x:f>
        <x:v>27</x:v>
      </x:c>
      <x:c r="J9" s="13" t="str">
        <x:f>IF(H9&lt;&gt;"",IF(I9&gt;0,"Paid late","Paid on time"),IF(I9&gt;0,"Overdue: follow up","Not yet due"))</x:f>
        <x:v>Overdue: follow up</x:v>
      </x:c>
    </x:row>
    <x:row r="10">
      <x:c r="A10" s="5" t="inlineStr">
        <x:is>
          <x:t xml:space="preserve">Kiran Foundation</x:t>
        </x:is>
      </x:c>
      <x:c r="B10" s="5" t="inlineStr">
        <x:is>
          <x:t xml:space="preserve">PO-0912</x:t>
        </x:is>
      </x:c>
      <x:c r="C10" s="5" t="inlineStr">
        <x:is>
          <x:t xml:space="preserve">INV/26-27/0187</x:t>
        </x:is>
      </x:c>
      <x:c r="D10" s="10" t="n">
        <x:v>46341</x:v>
      </x:c>
      <x:c r="E10" s="5" t="inlineStr">
        <x:is>
          <x:t xml:space="preserve">Yes</x:t>
        </x:is>
      </x:c>
      <x:c r="F10" s="5" t="n">
        <x:v>45</x:v>
      </x:c>
      <x:c r="G10" s="11" t="n">
        <x:f>IF($D$4="Yes",IF(E10="Yes",D10+MIN(F10,45),D10+15),IF(E10="Yes",D10+F10,D10+30))</x:f>
        <x:v>46386</x:v>
      </x:c>
      <x:c r="H10" s="10" t="n">
        <x:v>46386</x:v>
      </x:c>
      <x:c r="I10" s="12" t="n">
        <x:f>IF(H10="",MAX(0,$B$4-G10),MAX(0,H10-G10))</x:f>
        <x:v>0</x:v>
      </x:c>
      <x:c r="J10" s="13" t="str">
        <x:f>IF(H10&lt;&gt;"",IF(I10&gt;0,"Paid late","Paid on time"),IF(I10&gt;0,"Overdue: follow up","Not yet due"))</x:f>
        <x:v>Paid on time</x:v>
      </x:c>
    </x:row>
    <x:row r="11">
      <x:c r="A11" s="5" t="inlineStr">
        <x:is>
          <x:t xml:space="preserve">Helios Software</x:t>
        </x:is>
      </x:c>
      <x:c r="B11" s="5" t="inlineStr">
        <x:is>
          <x:t xml:space="preserve">PO-7764</x:t>
        </x:is>
      </x:c>
      <x:c r="C11" s="5" t="inlineStr">
        <x:is>
          <x:t xml:space="preserve">INV/26-27/0192</x:t>
        </x:is>
      </x:c>
      <x:c r="D11" s="10" t="n">
        <x:v>46357</x:v>
      </x:c>
      <x:c r="E11" s="5" t="inlineStr">
        <x:is>
          <x:t xml:space="preserve">Yes</x:t>
        </x:is>
      </x:c>
      <x:c r="F11" s="5" t="n">
        <x:v>45</x:v>
      </x:c>
      <x:c r="G11" s="11" t="n">
        <x:f>IF($D$4="Yes",IF(E11="Yes",D11+MIN(F11,45),D11+15),IF(E11="Yes",D11+F11,D11+30))</x:f>
        <x:v>46402</x:v>
      </x:c>
      <x:c r="H11" s="10" t="n"/>
      <x:c r="I11" s="12" t="n">
        <x:f>IF(H11="",MAX(0,$B$4-G11),MAX(0,H11-G11))</x:f>
        <x:v>0</x:v>
      </x:c>
      <x:c r="J11" s="13" t="str">
        <x:f>IF(H11&lt;&gt;"",IF(I11&gt;0,"Paid late","Paid on time"),IF(I11&gt;0,"Overdue: follow up","Not yet due"))</x:f>
        <x:v>Not yet due</x:v>
      </x:c>
    </x:row>
    <x:row r="12">
      <x:c r="A12" s="5" t="inlineStr">
        <x:is>
          <x:t xml:space="preserve">Verma Automobiles</x:t>
        </x:is>
      </x:c>
      <x:c r="B12" s="5" t="inlineStr">
        <x:is>
          <x:t xml:space="preserve">PO-3308</x:t>
        </x:is>
      </x:c>
      <x:c r="C12" s="5" t="inlineStr">
        <x:is>
          <x:t xml:space="preserve">INV/26-27/0198</x:t>
        </x:is>
      </x:c>
      <x:c r="D12" s="10" t="n">
        <x:v>46362</x:v>
      </x:c>
      <x:c r="E12" s="5" t="inlineStr">
        <x:is>
          <x:t xml:space="preserve">No</x:t>
        </x:is>
      </x:c>
      <x:c r="F12" s="5" t="n">
        <x:v>0</x:v>
      </x:c>
      <x:c r="G12" s="11" t="n">
        <x:f>IF($D$4="Yes",IF(E12="Yes",D12+MIN(F12,45),D12+15),IF(E12="Yes",D12+F12,D12+30))</x:f>
        <x:v>46377</x:v>
      </x:c>
      <x:c r="H12" s="10" t="n">
        <x:v>46375</x:v>
      </x:c>
      <x:c r="I12" s="12" t="n">
        <x:f>IF(H12="",MAX(0,$B$4-G12),MAX(0,H12-G12))</x:f>
        <x:v>0</x:v>
      </x:c>
      <x:c r="J12" s="13" t="str">
        <x:f>IF(H12&lt;&gt;"",IF(I12&gt;0,"Paid late","Paid on time"),IF(I12&gt;0,"Overdue: follow up","Not yet due"))</x:f>
        <x:v>Paid on time</x:v>
      </x:c>
    </x:row>
    <x:row r="14">
      <x:c r="A14" s="7" t="inlineStr">
        <x:is>
          <x:t xml:space="preserve">Overdue invoices</x:t>
        </x:is>
      </x:c>
      <x:c r="B14" s="14" t="n">
        <x:f>COUNTIF(J7:J12,"Overdue*")</x:f>
        <x:v>0</x:v>
      </x:c>
    </x:row>
    <x:row r="15">
      <x:c r="A15" s="7" t="inlineStr">
        <x:is>
          <x:t xml:space="preserve">Paid late</x:t>
        </x:is>
      </x:c>
      <x:c r="B15" s="14" t="n">
        <x:f>COUNTIF(J7:J12,"Paid late")</x:f>
        <x:v>1</x:v>
      </x:c>
    </x:row>
    <x:row r="17" ht="36" customHeight="1">
      <x:c r="A17" s="2" t="inlineStr">
        <x:is>
          <x:t xml:space="preserve">Without a Udyam registration the sheet uses your agreed terms, or 30 days when nothing was agreed. The 15/45-day cap only helps a registered micro or small enterprise. Check the current rules with your CA.</x:t>
        </x:is>
      </x:c>
    </x:row>
  </x:sheetData>
  <x:mergeCells>
    <x:mergeCell ref="A17:J17"/>
    <x:mergeCell ref="A1:J1"/>
    <x:mergeCell ref="A2:J2"/>
  </x:mergeCells>
  <x:dataValidations count="2">
    <x:dataValidation type="list" allowBlank="1" showDropDown="0" showInputMessage="0" showErrorMessage="0" sqref="D4">
      <x:formula1>"Yes,No"</x:formula1>
    </x:dataValidation>
    <x:dataValidation type="list" allowBlank="1" showDropDown="0" showInputMessage="0" showErrorMessage="0" sqref="E7:E12">
      <x:formula1>"Yes,No"</x:formula1>
    </x:dataValidation>
  </x:dataValidations>
  <x:pageMargins left="0.7" right="0.7" top="0.75" bottom="0.75" header="0.3" footer="0.3"/>
</x:worksheet>
</file>