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calculator" sheetId="1" state="visible" r:id="rId1"/>
    <sheet xmlns:r="http://schemas.openxmlformats.org/officeDocument/2006/relationships" name="Threshold cliff" sheetId="2" state="visible" r:id="rId2"/>
    <sheet xmlns:r="http://schemas.openxmlformats.org/officeDocument/2006/relationships" name="Ru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&quot;₹&quot;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6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  <border>
      <left/>
      <right/>
      <top style="thin">
        <color rgb="00B8C0D9"/>
      </top>
      <bottom/>
      <diagonal/>
    </border>
    <border>
      <left/>
      <right style="thin">
        <color rgb="00B8C0D9"/>
      </right>
      <top style="thin">
        <color rgb="00B8C0D9"/>
      </top>
      <bottom/>
      <diagonal/>
    </border>
    <border>
      <left/>
      <right/>
      <top style="thin">
        <color rgb="00B8C0D9"/>
      </top>
      <bottom style="thin">
        <color rgb="00B8C0D9"/>
      </bottom>
      <diagonal/>
    </border>
    <border>
      <left/>
      <right style="thin">
        <color rgb="00B8C0D9"/>
      </right>
      <top style="thin">
        <color rgb="00B8C0D9"/>
      </top>
      <bottom style="thin">
        <color rgb="00B8C0D9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49" fontId="4" fillId="3" borderId="1" pivotButton="0" quotePrefix="0" xfId="0"/>
    <xf numFmtId="0" fontId="4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pivotButton="0" quotePrefix="0" xfId="0"/>
    <xf numFmtId="164" fontId="4" fillId="3" borderId="1" pivotButton="0" quotePrefix="0" xfId="0"/>
    <xf numFmtId="0" fontId="5" fillId="2" borderId="1" applyAlignment="1" pivotButton="0" quotePrefix="0" xfId="0">
      <alignment horizontal="center" vertical="center" wrapText="1"/>
    </xf>
    <xf numFmtId="1" fontId="4" fillId="3" borderId="1" pivotButton="0" quotePrefix="0" xfId="0"/>
    <xf numFmtId="164" fontId="4" fillId="4" borderId="1" pivotButton="0" quotePrefix="0" xfId="0"/>
    <xf numFmtId="9" fontId="4" fillId="4" borderId="1" pivotButton="0" quotePrefix="0" xfId="0"/>
    <xf numFmtId="49" fontId="4" fillId="4" borderId="1" pivotButton="0" quotePrefix="0" xfId="0"/>
    <xf numFmtId="165" fontId="4" fillId="4" borderId="1" pivotButton="0" quotePrefix="0" xfId="0"/>
    <xf numFmtId="165" fontId="3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16" customWidth="1" min="7" max="7"/>
    <col width="18" customWidth="1" min="8" max="8"/>
  </cols>
  <sheetData>
    <row r="1" ht="30" customHeight="1">
      <c r="A1" s="1" t="inlineStr">
        <is>
          <t>Hotel bill: GST by line (rooms, restaurant, banquet, extras)</t>
        </is>
      </c>
    </row>
    <row r="2" ht="32" customHeight="1">
      <c r="A2" s="2" t="inlineStr">
        <is>
          <t>Rates follow the rules in the Rules sheet as read in September 2026. Confirm your own premises status and any doubtful line with your CA before you print an invoice.</t>
        </is>
      </c>
    </row>
    <row r="4">
      <c r="A4" s="3" t="inlineStr">
        <is>
          <t>Hotel state code (first two digits of GSTIN)</t>
        </is>
      </c>
      <c r="B4" s="4" t="inlineStr">
        <is>
          <t>08</t>
        </is>
      </c>
    </row>
    <row r="5">
      <c r="A5" s="3" t="inlineStr">
        <is>
          <t>Place of supply state code</t>
        </is>
      </c>
      <c r="B5" s="4" t="inlineStr">
        <is>
          <t>08</t>
        </is>
      </c>
      <c r="C5" s="5">
        <f>IF(B4=B5,"Intra-state: CGST + SGST","Inter-state: IGST")</f>
        <v/>
      </c>
      <c r="D5" s="6" t="n"/>
      <c r="E5" s="7" t="n"/>
    </row>
    <row r="6" ht="30" customHeight="1">
      <c r="A6" s="3" t="inlineStr">
        <is>
          <t>Specified premises? (Yes / No)</t>
        </is>
      </c>
      <c r="B6" s="8" t="inlineStr">
        <is>
          <t>No</t>
        </is>
      </c>
      <c r="C6" s="2" t="inlineStr">
        <is>
          <t>Yes only if a room unit was supplied above ₹7,500 in the preceding financial year, or you filed the declaration. Ask your CA.</t>
        </is>
      </c>
    </row>
    <row r="7">
      <c r="A7" s="3" t="inlineStr">
        <is>
          <t>Advance already received (₹)</t>
        </is>
      </c>
      <c r="B7" s="9" t="n">
        <v>100000</v>
      </c>
    </row>
    <row r="9" ht="32" customHeight="1">
      <c r="A9" s="10" t="inlineStr">
        <is>
          <t>Line</t>
        </is>
      </c>
      <c r="B9" s="10" t="inlineStr">
        <is>
          <t>Taxable value (₹)</t>
        </is>
      </c>
      <c r="C9" s="10" t="inlineStr">
        <is>
          <t>GST rate</t>
        </is>
      </c>
      <c r="D9" s="10" t="inlineStr">
        <is>
          <t>SAC</t>
        </is>
      </c>
      <c r="E9" s="10" t="inlineStr">
        <is>
          <t>GST (₹)</t>
        </is>
      </c>
      <c r="F9" s="10" t="inlineStr">
        <is>
          <t>Input credit?</t>
        </is>
      </c>
      <c r="G9" s="10" t="inlineStr">
        <is>
          <t>Invoice total (₹)</t>
        </is>
      </c>
      <c r="H9" s="10" t="inlineStr">
        <is>
          <t>How the rate was chosen</t>
        </is>
      </c>
    </row>
    <row r="10">
      <c r="A10" s="3" t="inlineStr">
        <is>
          <t>Rooms: rate per room per night (₹)</t>
        </is>
      </c>
      <c r="B10" s="9" t="n">
        <v>6800</v>
      </c>
    </row>
    <row r="11">
      <c r="A11" s="3" t="inlineStr">
        <is>
          <t>Rooms: number of rooms x nights</t>
        </is>
      </c>
      <c r="B11" s="11" t="n">
        <v>6</v>
      </c>
    </row>
    <row r="12">
      <c r="A12" s="3" t="inlineStr">
        <is>
          <t>Room charges (incl. extra bed, per unit per day)</t>
        </is>
      </c>
      <c r="B12" s="12">
        <f>B10*B11</f>
        <v/>
      </c>
      <c r="C12" s="13">
        <f>IF(B10&lt;=7500,0.05,0.18)</f>
        <v/>
      </c>
      <c r="D12" s="14" t="inlineStr">
        <is>
          <t>996311</t>
        </is>
      </c>
      <c r="E12" s="15">
        <f>B12*C12</f>
        <v/>
      </c>
      <c r="F12" s="5">
        <f>IF(C12=0.05,"No","Yes")</f>
        <v/>
      </c>
      <c r="G12" s="15">
        <f>B12+E12</f>
        <v/>
      </c>
      <c r="H12" s="5">
        <f>IF(B10&lt;=7500,"Tariff up to ₹7,500 per unit per day: 5%, no credit","Tariff above ₹7,500: 18% with credit")</f>
        <v/>
      </c>
    </row>
    <row r="13">
      <c r="A13" s="3" t="inlineStr">
        <is>
          <t>Restaurant / in-house dining</t>
        </is>
      </c>
      <c r="B13" s="9" t="n">
        <v>18000</v>
      </c>
      <c r="C13" s="13">
        <f>IF($B$6="Yes",0.18,0.05)</f>
        <v/>
      </c>
      <c r="D13" s="14" t="inlineStr">
        <is>
          <t>996331</t>
        </is>
      </c>
      <c r="E13" s="15">
        <f>B13*C13</f>
        <v/>
      </c>
      <c r="F13" s="5">
        <f>IF(C13=0.05,"No","Yes")</f>
        <v/>
      </c>
      <c r="G13" s="15">
        <f>B13+E13</f>
        <v/>
      </c>
      <c r="H13" s="5">
        <f>IF($B$6="Yes","Specified premises: 18% with credit","Ordinary premises: 5%, no credit")</f>
        <v/>
      </c>
    </row>
    <row r="14">
      <c r="A14" s="3" t="inlineStr">
        <is>
          <t>Banquet: hall + food sold as one package (leave 0 if hall only)</t>
        </is>
      </c>
      <c r="B14" s="9" t="n">
        <v>400000</v>
      </c>
      <c r="C14" s="13">
        <f>IF($B$6="Yes",0.18,0.05)</f>
        <v/>
      </c>
      <c r="D14" s="14" t="inlineStr">
        <is>
          <t>996331</t>
        </is>
      </c>
      <c r="E14" s="15">
        <f>B14*C14</f>
        <v/>
      </c>
      <c r="F14" s="5">
        <f>IF(C14=0.05,"No","Yes")</f>
        <v/>
      </c>
      <c r="G14" s="15">
        <f>B14+E14</f>
        <v/>
      </c>
      <c r="H14" s="5">
        <f>IF($B$6="Yes","Composite package, specified premises: 18%","Composite package, ordinary premises: 5%")</f>
        <v/>
      </c>
    </row>
    <row r="15">
      <c r="A15" s="3" t="inlineStr">
        <is>
          <t>Hall rent only (use instead of the package line when the client brings a caterer)</t>
        </is>
      </c>
      <c r="B15" s="9" t="n">
        <v>0</v>
      </c>
      <c r="C15" s="13" t="n">
        <v>0.18</v>
      </c>
      <c r="D15" s="14" t="inlineStr">
        <is>
          <t>997212</t>
        </is>
      </c>
      <c r="E15" s="15">
        <f>B15*C15</f>
        <v/>
      </c>
      <c r="F15" s="5" t="inlineStr">
        <is>
          <t>Yes</t>
        </is>
      </c>
      <c r="G15" s="15">
        <f>B15+E15</f>
        <v/>
      </c>
      <c r="H15" s="5" t="inlineStr">
        <is>
          <t>Renting of premises: 18% with credit</t>
        </is>
      </c>
    </row>
    <row r="16">
      <c r="A16" s="3" t="inlineStr">
        <is>
          <t>Extras billed separately: decor, DJ, tent, stage</t>
        </is>
      </c>
      <c r="B16" s="9" t="n">
        <v>80000</v>
      </c>
      <c r="C16" s="13" t="n">
        <v>0.18</v>
      </c>
      <c r="D16" s="14" t="inlineStr">
        <is>
          <t>998397</t>
        </is>
      </c>
      <c r="E16" s="15">
        <f>B16*C16</f>
        <v/>
      </c>
      <c r="F16" s="5" t="inlineStr">
        <is>
          <t>Yes</t>
        </is>
      </c>
      <c r="G16" s="15">
        <f>B16+E16</f>
        <v/>
      </c>
      <c r="H16" s="5" t="inlineStr">
        <is>
          <t>Event services and supporting services: 18%</t>
        </is>
      </c>
    </row>
    <row r="18">
      <c r="A18" s="3" t="inlineStr">
        <is>
          <t>Total taxable value (₹)</t>
        </is>
      </c>
      <c r="B18" s="16">
        <f>B12+B13+B14+B15+B16</f>
        <v/>
      </c>
    </row>
    <row r="19">
      <c r="A19" s="3" t="inlineStr">
        <is>
          <t>Total GST (₹)</t>
        </is>
      </c>
      <c r="B19" s="16">
        <f>E12+E13+E14+E15+E16</f>
        <v/>
      </c>
    </row>
    <row r="20">
      <c r="A20" s="3" t="inlineStr">
        <is>
          <t>Of which CGST (₹)</t>
        </is>
      </c>
      <c r="B20" s="15">
        <f>IF($B$4=$B$5,B19/2,0)</f>
        <v/>
      </c>
    </row>
    <row r="21">
      <c r="A21" s="3" t="inlineStr">
        <is>
          <t>Of which SGST (₹)</t>
        </is>
      </c>
      <c r="B21" s="15">
        <f>IF($B$4=$B$5,B19/2,0)</f>
        <v/>
      </c>
    </row>
    <row r="22">
      <c r="A22" s="3" t="inlineStr">
        <is>
          <t>Of which IGST (₹)</t>
        </is>
      </c>
      <c r="B22" s="15">
        <f>IF($B$4=$B$5,0,B19)</f>
        <v/>
      </c>
    </row>
    <row r="23">
      <c r="A23" s="3" t="inlineStr">
        <is>
          <t>Invoice total (₹)</t>
        </is>
      </c>
      <c r="B23" s="16">
        <f>B18+B19</f>
        <v/>
      </c>
    </row>
    <row r="24">
      <c r="A24" s="3" t="inlineStr">
        <is>
          <t>Less advance received (₹)</t>
        </is>
      </c>
      <c r="B24" s="15">
        <f>B7</f>
        <v/>
      </c>
    </row>
    <row r="25">
      <c r="A25" s="3" t="inlineStr">
        <is>
          <t>Balance due (₹)</t>
        </is>
      </c>
      <c r="B25" s="16">
        <f>B23-B24</f>
        <v/>
      </c>
    </row>
    <row r="26">
      <c r="A26" s="3" t="inlineStr">
        <is>
          <t>GST with no input credit (₹)</t>
        </is>
      </c>
      <c r="B26" s="15">
        <f>IF(F12="No",E12,0)+IF(F13="No",E13,0)+IF(F14="No",E14,0)</f>
        <v/>
      </c>
    </row>
    <row r="28" ht="32" customHeight="1">
      <c r="A28" s="2" t="inlineStr">
        <is>
          <t>Room rate test: the ₹7,500 test is applied to the whole unit per day, not slab by slab. The Threshold cliff sheet shows what one rupee over the line costs a guest.</t>
        </is>
      </c>
    </row>
  </sheetData>
  <mergeCells count="5">
    <mergeCell ref="C6:H6"/>
    <mergeCell ref="C5:E5"/>
    <mergeCell ref="A2:H2"/>
    <mergeCell ref="A28:H28"/>
    <mergeCell ref="A1:H1"/>
  </mergeCells>
  <dataValidations count="1">
    <dataValidation sqref="B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 ht="30" customHeight="1">
      <c r="A1" s="1" t="inlineStr">
        <is>
          <t>What the ₹7,500 line does to the guest's bill (one room, one night)</t>
        </is>
      </c>
    </row>
    <row r="3" ht="32" customHeight="1">
      <c r="A3" s="10" t="inlineStr">
        <is>
          <t>Room rate (₹)</t>
        </is>
      </c>
      <c r="B3" s="10" t="inlineStr">
        <is>
          <t>GST rate</t>
        </is>
      </c>
      <c r="C3" s="10" t="inlineStr">
        <is>
          <t>GST (₹)</t>
        </is>
      </c>
      <c r="D3" s="10" t="inlineStr">
        <is>
          <t>Guest pays (₹)</t>
        </is>
      </c>
      <c r="E3" s="10" t="inlineStr">
        <is>
          <t>Step vs previous row (₹)</t>
        </is>
      </c>
    </row>
    <row r="4">
      <c r="A4" s="9" t="n">
        <v>6500</v>
      </c>
      <c r="B4" s="13">
        <f>IF(A4&lt;=7500,0.05,0.18)</f>
        <v/>
      </c>
      <c r="C4" s="15">
        <f>A4*B4</f>
        <v/>
      </c>
      <c r="D4" s="15">
        <f>A4+C4</f>
        <v/>
      </c>
      <c r="E4" s="5" t="inlineStr"/>
    </row>
    <row r="5">
      <c r="A5" s="9" t="n">
        <v>7000</v>
      </c>
      <c r="B5" s="13">
        <f>IF(A5&lt;=7500,0.05,0.18)</f>
        <v/>
      </c>
      <c r="C5" s="15">
        <f>A5*B5</f>
        <v/>
      </c>
      <c r="D5" s="15">
        <f>A5+C5</f>
        <v/>
      </c>
      <c r="E5" s="15">
        <f>D5-D4</f>
        <v/>
      </c>
    </row>
    <row r="6">
      <c r="A6" s="9" t="n">
        <v>7250</v>
      </c>
      <c r="B6" s="13">
        <f>IF(A6&lt;=7500,0.05,0.18)</f>
        <v/>
      </c>
      <c r="C6" s="15">
        <f>A6*B6</f>
        <v/>
      </c>
      <c r="D6" s="15">
        <f>A6+C6</f>
        <v/>
      </c>
      <c r="E6" s="15">
        <f>D6-D5</f>
        <v/>
      </c>
    </row>
    <row r="7">
      <c r="A7" s="9" t="n">
        <v>7400</v>
      </c>
      <c r="B7" s="13">
        <f>IF(A7&lt;=7500,0.05,0.18)</f>
        <v/>
      </c>
      <c r="C7" s="15">
        <f>A7*B7</f>
        <v/>
      </c>
      <c r="D7" s="15">
        <f>A7+C7</f>
        <v/>
      </c>
      <c r="E7" s="15">
        <f>D7-D6</f>
        <v/>
      </c>
    </row>
    <row r="8">
      <c r="A8" s="9" t="n">
        <v>7500</v>
      </c>
      <c r="B8" s="13">
        <f>IF(A8&lt;=7500,0.05,0.18)</f>
        <v/>
      </c>
      <c r="C8" s="15">
        <f>A8*B8</f>
        <v/>
      </c>
      <c r="D8" s="15">
        <f>A8+C8</f>
        <v/>
      </c>
      <c r="E8" s="15">
        <f>D8-D7</f>
        <v/>
      </c>
    </row>
    <row r="9">
      <c r="A9" s="9" t="n">
        <v>7600</v>
      </c>
      <c r="B9" s="13">
        <f>IF(A9&lt;=7500,0.05,0.18)</f>
        <v/>
      </c>
      <c r="C9" s="15">
        <f>A9*B9</f>
        <v/>
      </c>
      <c r="D9" s="15">
        <f>A9+C9</f>
        <v/>
      </c>
      <c r="E9" s="15">
        <f>D9-D8</f>
        <v/>
      </c>
    </row>
    <row r="10">
      <c r="A10" s="9" t="n">
        <v>7750</v>
      </c>
      <c r="B10" s="13">
        <f>IF(A10&lt;=7500,0.05,0.18)</f>
        <v/>
      </c>
      <c r="C10" s="15">
        <f>A10*B10</f>
        <v/>
      </c>
      <c r="D10" s="15">
        <f>A10+C10</f>
        <v/>
      </c>
      <c r="E10" s="15">
        <f>D10-D9</f>
        <v/>
      </c>
    </row>
    <row r="11">
      <c r="A11" s="9" t="n">
        <v>8000</v>
      </c>
      <c r="B11" s="13">
        <f>IF(A11&lt;=7500,0.05,0.18)</f>
        <v/>
      </c>
      <c r="C11" s="15">
        <f>A11*B11</f>
        <v/>
      </c>
      <c r="D11" s="15">
        <f>A11+C11</f>
        <v/>
      </c>
      <c r="E11" s="15">
        <f>D11-D10</f>
        <v/>
      </c>
    </row>
    <row r="12">
      <c r="A12" s="9" t="n">
        <v>8500</v>
      </c>
      <c r="B12" s="13">
        <f>IF(A12&lt;=7500,0.05,0.18)</f>
        <v/>
      </c>
      <c r="C12" s="15">
        <f>A12*B12</f>
        <v/>
      </c>
      <c r="D12" s="15">
        <f>A12+C12</f>
        <v/>
      </c>
      <c r="E12" s="15">
        <f>D12-D11</f>
        <v/>
      </c>
    </row>
    <row r="13">
      <c r="A13" s="9" t="n">
        <v>9500</v>
      </c>
      <c r="B13" s="13">
        <f>IF(A13&lt;=7500,0.05,0.18)</f>
        <v/>
      </c>
      <c r="C13" s="15">
        <f>A13*B13</f>
        <v/>
      </c>
      <c r="D13" s="15">
        <f>A13+C13</f>
        <v/>
      </c>
      <c r="E13" s="15">
        <f>D13-D12</f>
        <v/>
      </c>
    </row>
    <row r="15" ht="44" customHeight="1">
      <c r="A15" s="2" t="inlineStr">
        <is>
          <t>Sources describe the boundary as "up to" or "below" ₹7,500 per unit per day. This sheet treats exactly ₹7,500 as 5%. Read the notification wording with your CA if you price at exactly ₹7,500.</t>
        </is>
      </c>
    </row>
  </sheetData>
  <mergeCells count="2">
    <mergeCell ref="A15:E15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60" customWidth="1" min="4" max="4"/>
  </cols>
  <sheetData>
    <row r="1" ht="30" customHeight="1">
      <c r="A1" s="1" t="inlineStr">
        <is>
          <t>Rate rules used in this workbook (read September 2026)</t>
        </is>
      </c>
    </row>
    <row r="3" ht="32" customHeight="1">
      <c r="A3" s="10" t="inlineStr">
        <is>
          <t>Supply</t>
        </is>
      </c>
      <c r="B3" s="10" t="inlineStr">
        <is>
          <t>Ordinary premises</t>
        </is>
      </c>
      <c r="C3" s="10" t="inlineStr">
        <is>
          <t>Specified premises</t>
        </is>
      </c>
      <c r="D3" s="10" t="inlineStr">
        <is>
          <t>Note</t>
        </is>
      </c>
    </row>
    <row r="4" ht="44" customHeight="1">
      <c r="A4" s="17" t="inlineStr">
        <is>
          <t>Room, tariff up to ₹7,500 per unit per day</t>
        </is>
      </c>
      <c r="B4" s="17" t="inlineStr">
        <is>
          <t>5%, no credit</t>
        </is>
      </c>
      <c r="C4" s="17" t="inlineStr">
        <is>
          <t>5%, no credit</t>
        </is>
      </c>
      <c r="D4" s="17" t="inlineStr">
        <is>
          <t>Rate cut from 12% effective 22 September 2025 under the 56th GST Council decisions</t>
        </is>
      </c>
    </row>
    <row r="5" ht="44" customHeight="1">
      <c r="A5" s="17" t="inlineStr">
        <is>
          <t>Room, tariff above ₹7,500 per unit per day</t>
        </is>
      </c>
      <c r="B5" s="17" t="inlineStr">
        <is>
          <t>18%, with credit</t>
        </is>
      </c>
      <c r="C5" s="17" t="inlineStr">
        <is>
          <t>18%, with credit</t>
        </is>
      </c>
      <c r="D5" s="17" t="inlineStr">
        <is>
          <t>Tested on the value per unit per day, including extra bed</t>
        </is>
      </c>
    </row>
    <row r="6" ht="44" customHeight="1">
      <c r="A6" s="17" t="inlineStr">
        <is>
          <t>Restaurant / outdoor catering</t>
        </is>
      </c>
      <c r="B6" s="17" t="inlineStr">
        <is>
          <t>5%, no credit</t>
        </is>
      </c>
      <c r="C6" s="17" t="inlineStr">
        <is>
          <t>18%, with credit</t>
        </is>
      </c>
      <c r="D6" s="17" t="inlineStr">
        <is>
          <t>Specified premises: a room unit above ₹7,500 in the preceding year, or a filed declaration</t>
        </is>
      </c>
    </row>
    <row r="7" ht="44" customHeight="1">
      <c r="A7" s="17" t="inlineStr">
        <is>
          <t>Hall + food package</t>
        </is>
      </c>
      <c r="B7" s="17" t="inlineStr">
        <is>
          <t>5%, no credit</t>
        </is>
      </c>
      <c r="C7" s="17" t="inlineStr">
        <is>
          <t>18%, with credit</t>
        </is>
      </c>
      <c r="D7" s="17" t="inlineStr">
        <is>
          <t>Composite supply; food is the main element</t>
        </is>
      </c>
    </row>
    <row r="8" ht="44" customHeight="1">
      <c r="A8" s="17" t="inlineStr">
        <is>
          <t>Hall rent only (SAC 997212)</t>
        </is>
      </c>
      <c r="B8" s="17" t="inlineStr">
        <is>
          <t>18%, with credit</t>
        </is>
      </c>
      <c r="C8" s="17" t="inlineStr">
        <is>
          <t>18%, with credit</t>
        </is>
      </c>
      <c r="D8" s="17" t="inlineStr">
        <is>
          <t>Renting of premises without food</t>
        </is>
      </c>
    </row>
    <row r="9" ht="44" customHeight="1">
      <c r="A9" s="17" t="inlineStr">
        <is>
          <t>Decor, DJ, tent, stage (SAC 998397 and related)</t>
        </is>
      </c>
      <c r="B9" s="17" t="inlineStr">
        <is>
          <t>18%, with credit</t>
        </is>
      </c>
      <c r="C9" s="17" t="inlineStr">
        <is>
          <t>18%, with credit</t>
        </is>
      </c>
      <c r="D9" s="17" t="inlineStr">
        <is>
          <t>Billed as their own services</t>
        </is>
      </c>
    </row>
    <row r="10" ht="44" customHeight="1">
      <c r="A10" s="17" t="inlineStr">
        <is>
          <t>Corporate client deducting TDS</t>
        </is>
      </c>
      <c r="B10" s="17" t="inlineStr">
        <is>
          <t>Section 194C, 2% on value excluding GST when shown separately</t>
        </is>
      </c>
      <c r="C10" s="17" t="inlineStr"/>
      <c r="D10" s="17" t="inlineStr">
        <is>
          <t>Show GST as a separate line so TDS is not cut on the tax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2026-09-24T19:40:58Z</dcterms:created>
  <dcterms:modified xmlns:dcterms="http://purl.org/dc/terms/" xmlns:xsi="http://www.w3.org/2001/XMLSchema-instance" xsi:type="dcterms:W3CDTF">2026-09-24T19:40:58Z</dcterms:modified>
</cp:coreProperties>
</file>