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e13b74104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-year cost" sheetId="1" r:id="Rd2e368c680734378"/>
    <x:sheet xmlns:r="http://schemas.openxmlformats.org/officeDocument/2006/relationships" name="Read me" sheetId="2" r:id="Rcd38d38752804b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₹&quot;#,##0"/>
  </x:numFmts>
  <x:fonts count="6">
    <x:font>
      <x:sz val="11"/>
      <x:color theme="1"/>
      <x:name val="Calibri"/>
      <x:family val="2"/>
      <x:scheme val="minor"/>
    </x:font>
    <x:font>
      <x:b/>
      <x:sz val="15"/>
      <x:color rgb="FFFFFFFF"/>
      <x:name val="Calibri"/>
    </x:font>
    <x:font>
      <x:i/>
      <x:sz val="10"/>
      <x:color rgb="FF5B6479"/>
    </x:font>
    <x:font>
      <x:b/>
      <x:sz val="11"/>
      <x:color rgb="FFFFFFFF"/>
      <x:name val="Calibri"/>
    </x:font>
    <x:font>
      <x:b/>
      <x:sz val="11"/>
      <x:name val="Calibri"/>
    </x:font>
    <x:font>
      <x:sz val="11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E2A5A"/>
      </x:patternFill>
    </x:fill>
    <x:fill>
      <x:patternFill patternType="solid">
        <x:fgColor rgb="FFFFF2CC"/>
      </x:patternFill>
    </x:fill>
    <x:fill>
      <x:patternFill patternType="solid">
        <x:fgColor rgb="FFEEF2FF"/>
      </x:patternFill>
    </x:fill>
    <x:fill>
      <x:patternFill patternType="solid">
        <x:fgColor rgb="FFDFF3E4"/>
      </x:patternFill>
    </x:fill>
  </x:fills>
  <x:borders count="6">
    <x:border>
      <x:left/>
      <x:right/>
      <x:top/>
      <x:bottom/>
      <x:diagonal/>
    </x:border>
    <x:border>
      <x:left style="thin">
        <x:color rgb="FFB8C0D9"/>
      </x:left>
      <x:right style="thin">
        <x:color rgb="FFB8C0D9"/>
      </x:right>
      <x:top style="thin">
        <x:color rgb="FFB8C0D9"/>
      </x:top>
      <x:bottom style="thin">
        <x:color rgb="FFB8C0D9"/>
      </x:bottom>
    </x:border>
    <x:border>
      <x:left/>
      <x:right/>
      <x:top style="thin">
        <x:color rgb="FFB8C0D9"/>
      </x:top>
      <x:bottom/>
      <x:diagonal/>
    </x:border>
    <x:border>
      <x:left/>
      <x:right style="thin">
        <x:color rgb="FFB8C0D9"/>
      </x:right>
      <x:top style="thin">
        <x:color rgb="FFB8C0D9"/>
      </x:top>
      <x:bottom/>
      <x:diagonal/>
    </x:border>
    <x:border>
      <x:left/>
      <x:right/>
      <x:top style="thin">
        <x:color rgb="FFB8C0D9"/>
      </x:top>
      <x:bottom style="thin">
        <x:color rgb="FFB8C0D9"/>
      </x:bottom>
      <x:diagonal/>
    </x:border>
    <x:border>
      <x:left/>
      <x:right style="thin">
        <x:color rgb="FFB8C0D9"/>
      </x:right>
      <x:top style="thin">
        <x:color rgb="FFB8C0D9"/>
      </x:top>
      <x:bottom style="thin">
        <x:color rgb="FFB8C0D9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2" borderId="0" xfId="0" applyAlignment="1">
      <x:alignment horizontal="center" vertical="center"/>
    </x:xf>
    <x:xf numFmtId="0" fontId="2" fillId="0" borderId="0" xfId="0" applyAlignment="1">
      <x:alignment vertical="top" wrapText="1"/>
    </x:xf>
    <x:xf numFmtId="0" fontId="3" fillId="2" borderId="1" xfId="0" applyAlignment="1">
      <x:alignment vertical="center" wrapText="1"/>
    </x:xf>
    <x:xf numFmtId="0" fontId="4" fillId="0" borderId="1" xfId="0" applyAlignment="1">
      <x:alignment vertical="top" wrapText="1"/>
    </x:xf>
    <x:xf numFmtId="4" fontId="5" fillId="3" borderId="1" xfId="0" applyAlignment="1">
      <x:alignment vertical="top" wrapText="1"/>
    </x:xf>
    <x:xf numFmtId="0" fontId="5" fillId="0" borderId="1" xfId="0" applyAlignment="1">
      <x:alignment vertical="top" wrapText="1"/>
    </x:xf>
    <x:xf numFmtId="0" fontId="5" fillId="3" borderId="1" xfId="0" applyAlignment="1">
      <x:alignment vertical="top" wrapText="1"/>
    </x:xf>
    <x:xf numFmtId="2" fontId="5" fillId="3" borderId="1" xfId="0" applyAlignment="1">
      <x:alignment vertical="top" wrapText="1"/>
    </x:xf>
    <x:xf numFmtId="1" fontId="5" fillId="3" borderId="1" xfId="0" applyAlignment="1">
      <x:alignment vertical="top" wrapText="1"/>
    </x:xf>
    <x:xf numFmtId="164" fontId="5" fillId="3" borderId="1" xfId="0" applyAlignment="1">
      <x:alignment vertical="top" wrapText="1"/>
    </x:xf>
    <x:xf numFmtId="0" fontId="4" fillId="4" borderId="1" xfId="0" applyAlignment="1">
      <x:alignment vertical="top" wrapText="1"/>
    </x:xf>
    <x:xf numFmtId="0" fontId="5" fillId="4" borderId="1" xfId="0" applyAlignment="1">
      <x:alignment vertical="top" wrapText="1"/>
    </x:xf>
    <x:xf numFmtId="164" fontId="5" fillId="0" borderId="1" xfId="0" applyAlignment="1">
      <x:alignment vertical="top" wrapText="1"/>
    </x:xf>
    <x:xf numFmtId="164" fontId="4" fillId="5" borderId="1" xfId="0" applyAlignment="1">
      <x:alignment vertical="top" wrapText="1"/>
    </x:xf>
    <x:xf numFmtId="0" fontId="4" fillId="5" borderId="1" xfId="0" applyAlignment="1">
      <x:alignment vertical="top" wrapText="1"/>
    </x:xf>
    <x:xf numFmtId="0" fontId="0" fillId="0" borderId="4" xfId="0"/>
    <x:xf numFmtId="0" fontId="0" fillId="0" borderId="5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012405b184ba1" /><Relationship Type="http://schemas.openxmlformats.org/officeDocument/2006/relationships/theme" Target="/xl/theme/theme1.xml" Id="R7765844b69134696" /><Relationship Type="http://schemas.openxmlformats.org/officeDocument/2006/relationships/sharedStrings" Target="/xl/sharedStrings.xml" Id="R56ef3f9c92884e62" /><Relationship Type="http://schemas.openxmlformats.org/officeDocument/2006/relationships/worksheet" Target="/xl/worksheets/sheet1.xml" Id="Rd2e368c680734378" /><Relationship Type="http://schemas.openxmlformats.org/officeDocument/2006/relationships/worksheet" Target="/xl/worksheets/sheet2.xml" Id="Rcd38d38752804b7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4" customWidth="1"/>
    <x:col min="2" max="2" width="26" customWidth="1"/>
    <x:col min="3" max="3" width="26" customWidth="1"/>
    <x:col min="4" max="4" width="26" customWidth="1"/>
    <x:col min="5" max="5" width="62" customWidth="1"/>
  </x:cols>
  <x:sheetData>
    <x:row r="1" ht="30" customHeight="1">
      <x:c r="A1" s="1" t="inlineStr">
        <x:is>
          <x:t xml:space="preserve">BANQUET SOFTWARE: 3-YEAR COST MODEL (INR)</x:t>
        </x:is>
      </x:c>
    </x:row>
    <x:row r="2" ht="42" customHeight="1">
      <x:c r="A2" s="2" t="inlineStr">
        <x:is>
          <x:t xml:space="preserve">Yellow cells are inputs. Column B is a USD-priced restaurant POS, column C an Indian restaurant POS, column D a banquet and catering system. Defaults are the published or reported numbers as of September 2026; replace them with the written quote you get.</x:t>
        </x:is>
      </x:c>
    </x:row>
    <x:row r="4">
      <x:c r="A4" s="3" t="inlineStr">
        <x:is>
          <x:t xml:space="preserve">Input</x:t>
        </x:is>
      </x:c>
      <x:c r="B4" s="3" t="inlineStr">
        <x:is>
          <x:t xml:space="preserve">Option A: US restaurant POS (e.g. Toast Point of Sale)</x:t>
        </x:is>
      </x:c>
      <x:c r="C4" s="3" t="inlineStr">
        <x:is>
          <x:t xml:space="preserve">Option B: Indian restaurant POS (plan you are quoted)</x:t>
        </x:is>
      </x:c>
      <x:c r="D4" s="3" t="str">
        <x:v>Option C: Banquet and catering OS (Kaliquid Pro, one hall)</x:v>
      </x:c>
      <x:c r="E4" s="3" t="inlineStr">
        <x:is>
          <x:t xml:space="preserve">Where the default comes from</x:t>
        </x:is>
      </x:c>
    </x:row>
    <x:row r="5" ht="46" customHeight="1">
      <x:c r="A5" s="4" t="inlineStr">
        <x:is>
          <x:t xml:space="preserve">Quoted software fee</x:t>
        </x:is>
      </x:c>
      <x:c r="B5" s="5" t="n">
        <x:v>69</x:v>
      </x:c>
      <x:c r="C5" s="5" t="n">
        <x:v>20000</x:v>
      </x:c>
      <x:c r="D5" s="5" t="n">
        <x:v>999</x:v>
      </x:c>
      <x:c r="E5" s="6" t="str">
        <x:v>A: Toast pricing page, Point of Sale plan, USD per month. B: Petpooja pricing page lists Growth at 20,000 ex GST. C: published starting plan on kaliquid.com. C: Kaliquid Pro plan, Rs 999 per hall per month. If billed yearly it is Rs 750 a month: enter 9000 and change D6 to Annual. Enterprise (multi-venue) is quoted separately.</x:v>
      </x:c>
    </x:row>
    <x:row r="6" ht="46" customHeight="1">
      <x:c r="A6" s="4" t="inlineStr">
        <x:is>
          <x:t xml:space="preserve">Fee is quoted per (Monthly / Annual)</x:t>
        </x:is>
      </x:c>
      <x:c r="B6" s="7" t="inlineStr">
        <x:is>
          <x:t xml:space="preserve">Monthly</x:t>
        </x:is>
      </x:c>
      <x:c r="C6" s="7" t="inlineStr">
        <x:is>
          <x:t xml:space="preserve">Annual</x:t>
        </x:is>
      </x:c>
      <x:c r="D6" s="7" t="inlineStr">
        <x:is>
          <x:t xml:space="preserve">Monthly</x:t>
        </x:is>
      </x:c>
      <x:c r="E6" s="6" t="inlineStr">
        <x:is>
          <x:t xml:space="preserve">Petpooja sources disagree on the period. Change B to Monthly if your written quote says so.</x:t>
        </x:is>
      </x:c>
    </x:row>
    <x:row r="7" ht="46" customHeight="1">
      <x:c r="A7" s="4" t="inlineStr">
        <x:is>
          <x:t xml:space="preserve">Currency to INR (1 for rupees)</x:t>
        </x:is>
      </x:c>
      <x:c r="B7" s="8" t="n">
        <x:v>88</x:v>
      </x:c>
      <x:c r="C7" s="8" t="n">
        <x:v>1</x:v>
      </x:c>
      <x:c r="D7" s="8" t="n">
        <x:v>1</x:v>
      </x:c>
      <x:c r="E7" s="6" t="inlineStr">
        <x:is>
          <x:t xml:space="preserve">A: assumed 88 rupees per dollar. Use the rate on the day you compare.</x:t>
        </x:is>
      </x:c>
    </x:row>
    <x:row r="8" ht="46" customHeight="1">
      <x:c r="A8" s="4" t="inlineStr">
        <x:is>
          <x:t xml:space="preserve">GST on software (%)</x:t>
        </x:is>
      </x:c>
      <x:c r="B8" s="9" t="n">
        <x:v>18</x:v>
      </x:c>
      <x:c r="C8" s="9" t="n">
        <x:v>18</x:v>
      </x:c>
      <x:c r="D8" s="9" t="n">
        <x:v>18</x:v>
      </x:c>
      <x:c r="E8" s="6" t="inlineStr">
        <x:is>
          <x:t xml:space="preserve">Software subscriptions are taxed at 18%. For an overseas vendor, ask your CA how the tax is charged.</x:t>
        </x:is>
      </x:c>
    </x:row>
    <x:row r="9" ht="46" customHeight="1">
      <x:c r="A9" s="4" t="inlineStr">
        <x:is>
          <x:t xml:space="preserve">Add-on modules per month (INR)</x:t>
        </x:is>
      </x:c>
      <x:c r="B9" s="10" t="n">
        <x:v>0</x:v>
      </x:c>
      <x:c r="C9" s="10" t="n">
        <x:v>0</x:v>
      </x:c>
      <x:c r="D9" s="10" t="n">
        <x:v>0</x:v>
      </x:c>
      <x:c r="E9" s="6" t="inlineStr">
        <x:is>
          <x:t xml:space="preserve">KDS, online ordering, WhatsApp credits, loyalty. Use the quote.</x:t>
        </x:is>
      </x:c>
    </x:row>
    <x:row r="10" ht="46" customHeight="1">
      <x:c r="A10" s="4" t="inlineStr">
        <x:is>
          <x:t xml:space="preserve">One-time setup or onboarding (INR)</x:t>
        </x:is>
      </x:c>
      <x:c r="B10" s="10" t="n">
        <x:v>0</x:v>
      </x:c>
      <x:c r="C10" s="10" t="n">
        <x:v>10000</x:v>
      </x:c>
      <x:c r="D10" s="10" t="n">
        <x:v>0</x:v>
      </x:c>
      <x:c r="E10" s="6" t="inlineStr">
        <x:is>
          <x:t xml:space="preserve">B: third-party guides quote a setup fee; enter the one on your quote.</x:t>
        </x:is>
      </x:c>
    </x:row>
    <x:row r="11" ht="46" customHeight="1">
      <x:c r="A11" s="4" t="inlineStr">
        <x:is>
          <x:t xml:space="preserve">Hardware you must buy (INR)</x:t>
        </x:is>
      </x:c>
      <x:c r="B11" s="10" t="n">
        <x:v>0</x:v>
      </x:c>
      <x:c r="C11" s="10" t="n">
        <x:v>25000</x:v>
      </x:c>
      <x:c r="D11" s="10" t="n">
        <x:v>0</x:v>
      </x:c>
      <x:c r="E11" s="6" t="inlineStr">
        <x:is>
          <x:t xml:space="preserve">Printers, terminal, cash drawer. Enter 0 if you use existing devices.</x:t>
        </x:is>
      </x:c>
    </x:row>
    <x:row r="12" ht="46" customHeight="1">
      <x:c r="A12" s="4" t="inlineStr">
        <x:is>
          <x:t xml:space="preserve">Expected price rise each year (%)</x:t>
        </x:is>
      </x:c>
      <x:c r="B12" s="9" t="n">
        <x:v>5</x:v>
      </x:c>
      <x:c r="C12" s="9" t="n">
        <x:v>10</x:v>
      </x:c>
      <x:c r="D12" s="9" t="n">
        <x:v>5</x:v>
      </x:c>
      <x:c r="E12" s="6" t="inlineStr">
        <x:is>
          <x:t xml:space="preserve">Third-party guides report increases at renewal. Ask for a written cap.</x:t>
        </x:is>
      </x:c>
    </x:row>
    <x:row r="13" ht="46" customHeight="1">
      <x:c r="A13" s="4" t="inlineStr">
        <x:is>
          <x:t xml:space="preserve">Collections taken through the tool by card each year (INR)</x:t>
        </x:is>
      </x:c>
      <x:c r="B13" s="10" t="n">
        <x:v>1000000</x:v>
      </x:c>
      <x:c r="C13" s="10" t="n">
        <x:v>0</x:v>
      </x:c>
      <x:c r="D13" s="10" t="n">
        <x:v>0</x:v>
      </x:c>
      <x:c r="E13" s="6" t="inlineStr">
        <x:is>
          <x:t xml:space="preserve">Only money that passes through the vendor payment tool counts.</x:t>
        </x:is>
      </x:c>
    </x:row>
    <x:row r="14" ht="46" customHeight="1">
      <x:c r="A14" s="4" t="inlineStr">
        <x:is>
          <x:t xml:space="preserve">Card fee charged by that tool (%)</x:t>
        </x:is>
      </x:c>
      <x:c r="B14" s="8" t="n">
        <x:v>2.49</x:v>
      </x:c>
      <x:c r="C14" s="8" t="n">
        <x:v>0</x:v>
      </x:c>
      <x:c r="D14" s="8" t="n">
        <x:v>0</x:v>
      </x:c>
      <x:c r="E14" s="6" t="inlineStr">
        <x:is>
          <x:t xml:space="preserve">A: Toast Point of Sale plan, 2.49% + 15 cents per US transaction. Enter your own gateway rate for B and C.</x:t>
        </x:is>
      </x:c>
    </x:row>
    <x:row r="15" ht="46" customHeight="1">
      <x:c r="A15" s="4" t="inlineStr">
        <x:is>
          <x:t xml:space="preserve">Events or bookings you handle per year</x:t>
        </x:is>
      </x:c>
      <x:c r="B15" s="9" t="n">
        <x:v>120</x:v>
      </x:c>
      <x:c r="C15" s="9" t="n">
        <x:v>120</x:v>
      </x:c>
      <x:c r="D15" s="9" t="n">
        <x:v>120</x:v>
      </x:c>
      <x:c r="E15" s="6" t="inlineStr">
        <x:is>
          <x:t xml:space="preserve">Used only for the cost-per-event line.</x:t>
        </x:is>
      </x:c>
    </x:row>
    <x:row r="17">
      <x:c r="A17" s="11" t="inlineStr">
        <x:is>
          <x:t xml:space="preserve">RESULTS</x:t>
        </x:is>
      </x:c>
      <x:c r="B17" s="12" t="inlineStr">
        <x:is>
          <x:t xml:space="preserve"/>
        </x:is>
      </x:c>
      <x:c r="C17" s="12" t="inlineStr">
        <x:is>
          <x:t xml:space="preserve"/>
        </x:is>
      </x:c>
      <x:c r="D17" s="12" t="inlineStr">
        <x:is>
          <x:t xml:space="preserve"/>
        </x:is>
      </x:c>
      <x:c r="E17" s="12" t="inlineStr">
        <x:is>
          <x:t xml:space="preserve"/>
        </x:is>
      </x:c>
    </x:row>
    <x:row r="18" ht="32" customHeight="1">
      <x:c r="A18" s="6" t="inlineStr">
        <x:is>
          <x:t xml:space="preserve">Software cost per month in INR, before GST and price rise</x:t>
        </x:is>
      </x:c>
      <x:c r="B18" s="13" t="n">
        <x:f>IF(B6="Annual",B5/12,B5)*B7</x:f>
        <x:v>6072</x:v>
      </x:c>
      <x:c r="C18" s="13" t="n">
        <x:f>IF(C6="Annual",C5/12,C5)*C7</x:f>
        <x:v>1666.6666666666667</x:v>
      </x:c>
      <x:c r="D18" s="13" t="n">
        <x:f>IF(D6="Annual",D5/12,D5)*D7</x:f>
        <x:v>999</x:v>
      </x:c>
      <x:c r="E18" s="6" t="inlineStr">
        <x:is>
          <x:t xml:space="preserve"/>
        </x:is>
      </x:c>
    </x:row>
    <x:row r="19" ht="32" customHeight="1">
      <x:c r="A19" s="6" t="inlineStr">
        <x:is>
          <x:t xml:space="preserve">Software and add-ons over 36 months, incl. GST and yearly price rise</x:t>
        </x:is>
      </x:c>
      <x:c r="B19" s="13" t="n">
        <x:f>(B18+B9)*12*(1+(1+B12/100)+(1+B12/100)^2)*(1+B8/100)</x:f>
        <x:v>271050.43679999997</x:v>
      </x:c>
      <x:c r="C19" s="13" t="n">
        <x:f>(C18+C9)*12*(1+(1+C12/100)+(1+C12/100)^2)*(1+C8/100)</x:f>
        <x:v>78116.00000000001</x:v>
      </x:c>
      <x:c r="D19" s="13" t="n">
        <x:f>(D18+D9)*12*(1+(1+D12/100)+(1+D12/100)^2)*(1+D8/100)</x:f>
        <x:v>44594.760599999994</x:v>
      </x:c>
      <x:c r="E19" s="6" t="inlineStr">
        <x:is>
          <x:t xml:space="preserve"/>
        </x:is>
      </x:c>
    </x:row>
    <x:row r="20" ht="32" customHeight="1">
      <x:c r="A20" s="6" t="inlineStr">
        <x:is>
          <x:t xml:space="preserve">One-time setup and hardware</x:t>
        </x:is>
      </x:c>
      <x:c r="B20" s="13" t="n">
        <x:f>B10+B11</x:f>
        <x:v>0</x:v>
      </x:c>
      <x:c r="C20" s="13" t="n">
        <x:f>C10+C11</x:f>
        <x:v>35000</x:v>
      </x:c>
      <x:c r="D20" s="13" t="n">
        <x:f>D10+D11</x:f>
        <x:v>0</x:v>
      </x:c>
      <x:c r="E20" s="6" t="inlineStr">
        <x:is>
          <x:t xml:space="preserve"/>
        </x:is>
      </x:c>
    </x:row>
    <x:row r="21" ht="32" customHeight="1">
      <x:c r="A21" s="6" t="inlineStr">
        <x:is>
          <x:t xml:space="preserve">Card fees over 36 months</x:t>
        </x:is>
      </x:c>
      <x:c r="B21" s="13" t="n">
        <x:f>B13*B14/100*3</x:f>
        <x:v>74700</x:v>
      </x:c>
      <x:c r="C21" s="13" t="n">
        <x:f>C13*C14/100*3</x:f>
        <x:v>0</x:v>
      </x:c>
      <x:c r="D21" s="13" t="n">
        <x:f>D13*D14/100*3</x:f>
        <x:v>0</x:v>
      </x:c>
      <x:c r="E21" s="6" t="inlineStr">
        <x:is>
          <x:t xml:space="preserve"/>
        </x:is>
      </x:c>
    </x:row>
    <x:row r="22" ht="32" customHeight="1">
      <x:c r="A22" s="4" t="inlineStr">
        <x:is>
          <x:t xml:space="preserve">TOTAL over 36 months</x:t>
        </x:is>
      </x:c>
      <x:c r="B22" s="14" t="n">
        <x:f>B19+B20+B21</x:f>
        <x:v>345750.43679999997</x:v>
      </x:c>
      <x:c r="C22" s="14" t="n">
        <x:f>C19+C20+C21</x:f>
        <x:v>113116.00000000001</x:v>
      </x:c>
      <x:c r="D22" s="14" t="n">
        <x:f>D19+D20+D21</x:f>
        <x:v>44594.760599999994</x:v>
      </x:c>
      <x:c r="E22" s="6" t="inlineStr">
        <x:is>
          <x:t xml:space="preserve"/>
        </x:is>
      </x:c>
    </x:row>
    <x:row r="23" ht="32" customHeight="1">
      <x:c r="A23" s="6" t="inlineStr">
        <x:is>
          <x:t xml:space="preserve">Average cost per month</x:t>
        </x:is>
      </x:c>
      <x:c r="B23" s="13" t="n">
        <x:f>B22/36</x:f>
        <x:v>9604.1788</x:v>
      </x:c>
      <x:c r="C23" s="13" t="n">
        <x:f>C22/36</x:f>
        <x:v>3142.1111111111113</x:v>
      </x:c>
      <x:c r="D23" s="13" t="n">
        <x:f>D22/36</x:f>
        <x:v>1238.7433499999997</x:v>
      </x:c>
      <x:c r="E23" s="6" t="inlineStr">
        <x:is>
          <x:t xml:space="preserve"/>
        </x:is>
      </x:c>
    </x:row>
    <x:row r="24" ht="32" customHeight="1">
      <x:c r="A24" s="6" t="inlineStr">
        <x:is>
          <x:t xml:space="preserve">Cost per event or booking</x:t>
        </x:is>
      </x:c>
      <x:c r="B24" s="13" t="n">
        <x:f>B22/(B15*3)</x:f>
        <x:v>960.4178799999999</x:v>
      </x:c>
      <x:c r="C24" s="13" t="n">
        <x:f>C22/(C15*3)</x:f>
        <x:v>314.21111111111117</x:v>
      </x:c>
      <x:c r="D24" s="13" t="n">
        <x:f>D22/(D15*3)</x:f>
        <x:v>123.87433499999999</x:v>
      </x:c>
      <x:c r="E24" s="6" t="inlineStr">
        <x:is>
          <x:t xml:space="preserve"/>
        </x:is>
      </x:c>
    </x:row>
    <x:row r="26">
      <x:c r="A26" s="4" t="inlineStr">
        <x:is>
          <x:t xml:space="preserve">Cheapest option over 36 months</x:t>
        </x:is>
      </x:c>
      <x:c r="B26" s="15" t="str">
        <x:f>CHOOSE(MATCH(MIN(B22:D22),B22:D22,0),"Option A","Option B","Option C")</x:f>
        <x:v>Option C</x:v>
      </x:c>
      <x:c r="C26" s="16" t="n"/>
      <x:c r="D26" s="17" t="n"/>
    </x:row>
    <x:row r="27" ht="48" customHeight="1">
      <x:c r="A27" s="4" t="inlineStr">
        <x:is>
          <x:t xml:space="preserve">Reminder</x:t>
        </x:is>
      </x:c>
      <x:c r="B27" s="6" t="inlineStr">
        <x:is>
          <x:t xml:space="preserve">Cheapest is not the same as fits. A restaurant POS may lack a hall calendar, line-wise GST or advance vouchers, and the work-arounds cost staff time. Use the demo scorecard on this site to test fit before you compare cost.</x:t>
        </x:is>
      </x:c>
      <x:c r="C27" s="16" t="n"/>
      <x:c r="D27" s="16" t="n"/>
      <x:c r="E27" s="17" t="n"/>
    </x:row>
  </x:sheetData>
  <x:mergeCells>
    <x:mergeCell ref="A2:E2"/>
    <x:mergeCell ref="A1:E1"/>
    <x:mergeCell ref="B27:E27"/>
    <x:mergeCell ref="B26:D26"/>
  </x:mergeCells>
  <x:dataValidations count="1">
    <x:dataValidation type="list" allowBlank="0" showDropDown="0" showInputMessage="0" showErrorMessage="0" sqref="B6:D6">
      <x:formula1>"Monthly,Annual"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12" customWidth="1"/>
    <x:col min="2" max="2" width="100" customWidth="1"/>
  </x:cols>
  <x:sheetData>
    <x:row r="1" ht="30" customHeight="1">
      <x:c r="A1" s="1" t="inlineStr">
        <x:is>
          <x:t xml:space="preserve">HOW TO USE THIS MODEL</x:t>
        </x:is>
      </x:c>
    </x:row>
    <x:row r="3" ht="44" customHeight="1">
      <x:c r="A3" s="4" t="inlineStr">
        <x:is>
          <x:t xml:space="preserve">Step 1</x:t>
        </x:is>
      </x:c>
      <x:c r="B3" s="6" t="inlineStr">
        <x:is>
          <x:t xml:space="preserve">Get a written quote from each vendor. Ask for the billing period, add-ons, setup, hardware and the renewal cap.</x:t>
        </x:is>
      </x:c>
    </x:row>
    <x:row r="4" ht="44" customHeight="1">
      <x:c r="A4" s="4" t="inlineStr">
        <x:is>
          <x:t xml:space="preserve">Step 2</x:t>
        </x:is>
      </x:c>
      <x:c r="B4" s="6" t="inlineStr">
        <x:is>
          <x:t xml:space="preserve">Overwrite the yellow cells. Leave a cell at 0 if a cost does not apply.</x:t>
        </x:is>
      </x:c>
    </x:row>
    <x:row r="5" ht="44" customHeight="1">
      <x:c r="A5" s="4" t="inlineStr">
        <x:is>
          <x:t xml:space="preserve">Step 3</x:t>
        </x:is>
      </x:c>
      <x:c r="B5" s="6" t="inlineStr">
        <x:is>
          <x:t xml:space="preserve">Read row 22 for the 36-month total and row 24 for the cost of each event. Compare both.</x:t>
        </x:is>
      </x:c>
    </x:row>
    <x:row r="6" ht="44" customHeight="1">
      <x:c r="A6" s="4" t="inlineStr">
        <x:is>
          <x:t xml:space="preserve">Sources</x:t>
        </x:is>
      </x:c>
      <x:c r="B6" s="6" t="str">
        <x:v>Toast pricing page and support pages, Petpooja pricing page, Kaliquid published plan; all read in September 2026 and subject to change.</x:v>
      </x:c>
    </x:row>
    <x:row r="7" ht="44" customHeight="1">
      <x:c r="A7" s="4" t="inlineStr">
        <x:is>
          <x:t xml:space="preserve">Limits</x:t>
        </x:is>
      </x:c>
      <x:c r="B7" s="6" t="inlineStr">
        <x:is>
          <x:t xml:space="preserve">This model counts software, setup, hardware and card fees. It does not count staff training time, migration effort or the cost of a missed booking.</x:t>
        </x:is>
      </x:c>
    </x:row>
  </x:sheetData>
  <x:mergeCells>
    <x:mergeCell ref="A1:B1"/>
  </x:mergeCells>
  <x:pageMargins left="0.7" right="0.7" top="0.75" bottom="0.75" header="0.3" footer="0.3"/>
</x:worksheet>
</file>